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3B90C3B7-2798-4D2D-8ECA-7B01B35A6FE1}" xr6:coauthVersionLast="41" xr6:coauthVersionMax="41" xr10:uidLastSave="{00000000-0000-0000-0000-000000000000}"/>
  <bookViews>
    <workbookView xWindow="-120" yWindow="-120" windowWidth="29040" windowHeight="15840" xr2:uid="{00000000-000D-0000-FFFF-FFFF00000000}"/>
  </bookViews>
  <sheets>
    <sheet name="3" sheetId="1" r:id="rId1"/>
  </sheets>
  <definedNames>
    <definedName name="вах">#REF!</definedName>
    <definedName name="завоз">#REF!</definedName>
    <definedName name="_xlnm.Print_Area" localSheetId="0">'3'!$A$1:$F$147</definedName>
    <definedName name="эл.">#REF!</definedName>
  </definedNames>
  <calcPr calcId="191029"/>
</workbook>
</file>

<file path=xl/calcChain.xml><?xml version="1.0" encoding="utf-8"?>
<calcChain xmlns="http://schemas.openxmlformats.org/spreadsheetml/2006/main">
  <c r="F18" i="1" l="1"/>
  <c r="D17" i="1" l="1"/>
  <c r="D121" i="1" l="1"/>
  <c r="D66" i="1" l="1"/>
  <c r="E70" i="1" l="1"/>
  <c r="F15" i="1" l="1"/>
  <c r="F14" i="1" s="1"/>
  <c r="F134" i="1" l="1"/>
  <c r="F121" i="1" l="1"/>
  <c r="F120" i="1"/>
  <c r="F58" i="1"/>
  <c r="F17" i="1" l="1"/>
  <c r="F16" i="1" s="1"/>
  <c r="F70" i="1" l="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2" i="1"/>
  <c r="F123" i="1"/>
  <c r="F124" i="1"/>
  <c r="F125" i="1"/>
  <c r="F126" i="1"/>
  <c r="F6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9" i="1"/>
  <c r="F60" i="1"/>
  <c r="F19" i="1"/>
  <c r="F68" i="1" l="1"/>
  <c r="F66" i="1" l="1"/>
  <c r="F131" i="1" l="1"/>
  <c r="F129" i="1"/>
  <c r="F133" i="1" l="1"/>
  <c r="F132" i="1"/>
  <c r="F130" i="1"/>
  <c r="F128" i="1"/>
  <c r="F67" i="1"/>
  <c r="F62" i="1"/>
  <c r="F127" i="1" l="1"/>
  <c r="F61" i="1"/>
  <c r="F137" i="1" s="1"/>
  <c r="F138" i="1" l="1"/>
  <c r="F139" i="1" s="1"/>
</calcChain>
</file>

<file path=xl/sharedStrings.xml><?xml version="1.0" encoding="utf-8"?>
<sst xmlns="http://schemas.openxmlformats.org/spreadsheetml/2006/main" count="387" uniqueCount="267">
  <si>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</si>
  <si>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</si>
  <si>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</si>
  <si>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</si>
  <si>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</si>
  <si>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</si>
  <si>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</si>
  <si>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</si>
  <si>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</si>
  <si>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</si>
  <si>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</si>
  <si>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</si>
  <si>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</si>
  <si>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</si>
  <si>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</si>
  <si>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</si>
  <si>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</si>
  <si>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</si>
  <si>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</si>
  <si>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</si>
  <si>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</si>
  <si>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</si>
  <si>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</si>
  <si>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</si>
  <si>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</si>
  <si>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</si>
  <si>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</si>
  <si>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</si>
  <si>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</si>
  <si>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</si>
  <si>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</si>
  <si>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</si>
  <si>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</si>
  <si>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</si>
  <si>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</si>
  <si>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</si>
  <si>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</si>
  <si>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</si>
  <si>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</si>
  <si>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</si>
  <si>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</si>
  <si>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</si>
  <si>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</si>
  <si>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</si>
  <si>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</si>
  <si>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</si>
  <si>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</si>
  <si>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</si>
  <si>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</si>
  <si>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</si>
  <si>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</si>
  <si>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</si>
  <si>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</si>
  <si>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</si>
  <si>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</si>
  <si>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</si>
  <si>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</si>
  <si>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</si>
  <si>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</si>
  <si>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</si>
  <si>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</si>
  <si>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</si>
  <si>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</si>
  <si>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</si>
  <si>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</si>
  <si>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</si>
  <si>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</si>
  <si>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</si>
  <si>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</si>
  <si>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</si>
  <si>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</si>
  <si>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</si>
  <si>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</si>
  <si>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</si>
  <si>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</si>
  <si>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</si>
  <si>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</si>
  <si>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</si>
  <si>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</si>
  <si>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</si>
  <si>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</si>
  <si>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Расчистка территории площадки скважины от снега и кустарников</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</si>
  <si>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</si>
  <si>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</si>
  <si>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Монтаж шламового амбара</t>
  </si>
  <si>
    <t>2.3</t>
  </si>
  <si>
    <t>2.5</t>
  </si>
  <si>
    <t>2.7</t>
  </si>
  <si>
    <t>2.9</t>
  </si>
  <si>
    <t>2.11</t>
  </si>
  <si>
    <t>2.13</t>
  </si>
  <si>
    <t>2.15</t>
  </si>
  <si>
    <t>2.17</t>
  </si>
  <si>
    <t>2.19</t>
  </si>
  <si>
    <t>2.21</t>
  </si>
  <si>
    <t>2.23</t>
  </si>
  <si>
    <t>2.25</t>
  </si>
  <si>
    <t>2.27</t>
  </si>
  <si>
    <t>2.29</t>
  </si>
  <si>
    <t>2.31</t>
  </si>
  <si>
    <t>2.33</t>
  </si>
  <si>
    <t>3</t>
  </si>
  <si>
    <t>3.1</t>
  </si>
  <si>
    <t>4</t>
  </si>
  <si>
    <t>Материалы для выполнения работ</t>
  </si>
  <si>
    <t xml:space="preserve">Лес круглый </t>
  </si>
  <si>
    <t>Геомембрана</t>
  </si>
  <si>
    <t>1</t>
  </si>
  <si>
    <t>5</t>
  </si>
  <si>
    <t>м3</t>
  </si>
  <si>
    <t>2.2</t>
  </si>
  <si>
    <t>2.4</t>
  </si>
  <si>
    <t>2.6</t>
  </si>
  <si>
    <t>2.8</t>
  </si>
  <si>
    <t>2.10</t>
  </si>
  <si>
    <t>2.12</t>
  </si>
  <si>
    <t>2.14</t>
  </si>
  <si>
    <t>2.16</t>
  </si>
  <si>
    <t>2.18</t>
  </si>
  <si>
    <t>2.20</t>
  </si>
  <si>
    <t>2.22</t>
  </si>
  <si>
    <t>2.24</t>
  </si>
  <si>
    <t>2.26</t>
  </si>
  <si>
    <t>2.28</t>
  </si>
  <si>
    <t>2.30</t>
  </si>
  <si>
    <t>2.32</t>
  </si>
  <si>
    <t>2.34</t>
  </si>
  <si>
    <t>Фиксированные ставки (указываются СПРАВОЧНО, в стоимость не включаются):</t>
  </si>
  <si>
    <t>Кран КС-25</t>
  </si>
  <si>
    <t>м/ч</t>
  </si>
  <si>
    <t>-</t>
  </si>
  <si>
    <t>2 ЭТАП - Демонтаж буровой установки 3Д-76 (далее БУ), вахтового поселка и привышечных сооружений</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</si>
  <si>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</si>
  <si>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</si>
  <si>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</si>
  <si>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</si>
  <si>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</si>
  <si>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</si>
  <si>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</si>
  <si>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</si>
  <si>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</si>
  <si>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</si>
  <si>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</si>
  <si>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</si>
  <si>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</si>
  <si>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</si>
  <si>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</si>
  <si>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</si>
  <si>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2.35</t>
  </si>
  <si>
    <t>2.36</t>
  </si>
  <si>
    <t>2.37</t>
  </si>
  <si>
    <t>2.38</t>
  </si>
  <si>
    <t>2.39</t>
  </si>
  <si>
    <t>2.40</t>
  </si>
  <si>
    <t>2.41</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</si>
  <si>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</si>
  <si>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</si>
  <si>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</si>
  <si>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</si>
  <si>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</si>
  <si>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</si>
  <si>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</si>
  <si>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</si>
  <si>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</si>
  <si>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</si>
  <si>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</si>
  <si>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</si>
  <si>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</si>
  <si>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</si>
  <si>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</si>
  <si>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Монтаж факельного амбара (ФА)</t>
  </si>
  <si>
    <t>3 ЭТАП - Погрузочно - разгрузочные работы и перевозка БУ, вахтового поселка, бригадного хозяйства и привышечных сооружений</t>
  </si>
  <si>
    <t>3.3</t>
  </si>
  <si>
    <t>3.4</t>
  </si>
  <si>
    <t>3.5</t>
  </si>
  <si>
    <t>3.6</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</si>
  <si>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</si>
  <si>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</si>
  <si>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</si>
  <si>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</si>
  <si>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</si>
  <si>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</si>
  <si>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</si>
  <si>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</si>
  <si>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</si>
  <si>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</si>
  <si>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</si>
  <si>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</si>
  <si>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</si>
  <si>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</si>
  <si>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</si>
  <si>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</si>
  <si>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</si>
  <si>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</si>
  <si>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</si>
  <si>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</si>
  <si>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</si>
  <si>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</si>
  <si>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</si>
  <si>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</si>
  <si>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</si>
  <si>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</si>
  <si>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</si>
  <si>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</si>
  <si>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</si>
  <si>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</si>
  <si>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</si>
  <si>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</si>
  <si>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</si>
  <si>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</si>
  <si>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</si>
  <si>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</si>
  <si>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</si>
  <si>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</si>
  <si>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</si>
  <si>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</si>
  <si>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</si>
  <si>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</si>
  <si>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</si>
  <si>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</si>
  <si>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</si>
  <si>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</si>
  <si>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</si>
  <si>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</si>
  <si>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</si>
  <si>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</si>
  <si>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</si>
  <si>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</si>
  <si>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</si>
  <si>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</si>
  <si>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</si>
  <si>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</si>
  <si>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Демонтаж долотной площадки</t>
  </si>
  <si>
    <t>2.42</t>
  </si>
  <si>
    <t>4.4.1</t>
  </si>
  <si>
    <t>Монтаж внешних коммуникаций с термоизоляцией</t>
  </si>
  <si>
    <t>Монтаж площадки газофакельной установки</t>
  </si>
  <si>
    <t>Отсыпка основания под сооружения гидронамывным песком</t>
  </si>
  <si>
    <t>4.51.1</t>
  </si>
  <si>
    <t>Пленка полиэтиленовая 200мкм</t>
  </si>
  <si>
    <t>Дорнит-100</t>
  </si>
  <si>
    <t>Пиломатериал (доска обрезная, необрезная, лафет)</t>
  </si>
  <si>
    <t>1.1</t>
  </si>
  <si>
    <t>Доставка материала грунтового строительного (песка) на объект работ</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</si>
  <si>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</si>
  <si>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</si>
  <si>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</si>
  <si>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леса круглого до объекта монтажа БУ</t>
  </si>
  <si>
    <t>Доставка пиломатериала до объекта монтажа БУ</t>
  </si>
  <si>
    <t>4 ЭТАП - Монтаж БУ, вахтового поселка и привышечных сооружений</t>
  </si>
  <si>
    <t>ИТОГО стоимость работ без НДС</t>
  </si>
  <si>
    <t>1.2</t>
  </si>
  <si>
    <t>Монтаж блока энергоснабжения**</t>
  </si>
  <si>
    <t>на выполнение комплекса работ по подготовке зимней автомобильной дороги и производственной площадки, демонтажу, перевозке со скв.№101 Востчно-Сузунского-2 ЛУ на скв.№2 Новоогненного ЛУ и монтажу буровой установки, вахтового поселка и привышечных сооружений (ДПМ) БУ 3Д76 в 2026 году</t>
  </si>
  <si>
    <t>КОММЕРЧЕСКОЕ ПРЕДЛОЖЕНИЕ*</t>
  </si>
  <si>
    <t>Участник закупки:______________________________________</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</si>
  <si>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</si>
  <si>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</si>
  <si>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 xml:space="preserve">Графа "Количество" в п. 3.5 определена следующим образом: вес (тн) оборудования (п. 3.1/3.6) * планирумое расстояние перевозки (888,3 км) </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</si>
  <si>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</si>
  <si>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</si>
  <si>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1.2 определена следующим образом: количество суток содержания (82 суток) * количество км автозимника (п. 1.1)/30,4 (усредненное количество дней в месяце в течение года) </t>
  </si>
  <si>
    <t>Цена за единицу, руб. без НДС</t>
  </si>
  <si>
    <t>Стоимость работ, 
руб. без НДС</t>
  </si>
  <si>
    <t xml:space="preserve">Графа "Количество" в п. 4.51.1 определена следующим образом: вес (3 750 тн) материала грунтового строительного (песка)  * планирумое расстояние перевозки (157 км) </t>
  </si>
  <si>
    <t>Форма 6.3к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</si>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</sst>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3">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theme="9"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164" fontId="5" fillId="0" borderId="0" applyFont="0" applyFill="0" applyBorder="0" applyAlignment="0" applyProtection="0"/>
    <xf numFmtId="0" fontId="3" fillId="0" borderId="0"/>
    <xf numFmtId="0" fontId="3" fillId="0" borderId="0"/>
  </cellStyleXfs>
  <cellXfs count="127">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 fontId="2" fillId="48" borderId="6" xfId="3187" applyNumberFormat="1" applyFont="1" applyFill="1" applyBorder="1" applyAlignment="1">
      <alignment horizontal="center" vertical="center"/>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186" fontId="1" fillId="49" borderId="1" xfId="0" applyNumberFormat="1" applyFont="1" applyFill="1" applyBorder="1" applyAlignment="1">
      <alignment horizontal="center" vertical="center" wrapText="1"/>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9" xfId="0" applyFont="1" applyFill="1" applyBorder="1" applyAlignment="1">
      <alignment wrapText="1"/>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4" fontId="1" fillId="49" borderId="9" xfId="3187"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6"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49" fontId="1" fillId="0" borderId="28" xfId="3187" applyNumberFormat="1" applyFont="1" applyBorder="1" applyAlignment="1">
      <alignment horizontal="center"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164" fontId="1" fillId="0" borderId="1" xfId="3245" applyFont="1" applyFill="1" applyBorder="1" applyAlignment="1">
      <alignment horizontal="center" vertical="center" wrapText="1"/>
    </xf>
    <xf numFmtId="49" fontId="2" fillId="47" borderId="33" xfId="0" applyNumberFormat="1" applyFont="1" applyFill="1" applyBorder="1" applyAlignment="1">
      <alignment horizontal="center" vertical="center"/>
    </xf>
    <xf numFmtId="0" fontId="2" fillId="47" borderId="34" xfId="0" applyFont="1" applyFill="1" applyBorder="1" applyAlignment="1">
      <alignment horizontal="center" vertical="center"/>
    </xf>
    <xf numFmtId="0" fontId="2" fillId="47" borderId="34"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0" fontId="1" fillId="0" borderId="0" xfId="3246" applyFont="1" applyAlignment="1">
      <alignment horizontal="center" vertical="center" wrapText="1"/>
    </xf>
    <xf numFmtId="0" fontId="1" fillId="0" borderId="0" xfId="0" applyFont="1" applyAlignment="1">
      <alignment horizontal="left" vertical="top" wrapText="1"/>
    </xf>
    <xf numFmtId="49" fontId="60" fillId="50"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0" fontId="1" fillId="0" borderId="1" xfId="0" applyFont="1" applyFill="1" applyBorder="1" applyAlignment="1">
      <alignment vertical="top"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49" fontId="1" fillId="0" borderId="26" xfId="0" applyNumberFormat="1" applyFont="1" applyFill="1" applyBorder="1" applyAlignment="1">
      <alignment horizontal="center" vertical="center" wrapText="1"/>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0" fontId="2" fillId="47" borderId="35" xfId="0" applyFont="1" applyFill="1" applyBorder="1" applyAlignment="1">
      <alignment horizontal="center" vertical="center" wrapText="1"/>
    </xf>
    <xf numFmtId="4" fontId="1" fillId="0" borderId="8" xfId="0" applyNumberFormat="1" applyFont="1" applyFill="1" applyBorder="1" applyAlignment="1">
      <alignment horizontal="center" vertical="center"/>
    </xf>
    <xf numFmtId="4" fontId="1" fillId="0" borderId="27" xfId="0" applyNumberFormat="1" applyFont="1" applyFill="1" applyBorder="1" applyAlignment="1">
      <alignment horizontal="center" vertical="center"/>
    </xf>
    <xf numFmtId="4" fontId="2" fillId="48" borderId="32" xfId="0" applyNumberFormat="1" applyFont="1" applyFill="1" applyBorder="1" applyAlignment="1">
      <alignment horizontal="center" vertical="center" wrapText="1"/>
    </xf>
    <xf numFmtId="4" fontId="1" fillId="49" borderId="9" xfId="3187" applyNumberFormat="1" applyFont="1" applyFill="1" applyBorder="1" applyAlignment="1">
      <alignment horizontal="center" vertical="center"/>
    </xf>
    <xf numFmtId="186" fontId="1" fillId="49" borderId="9" xfId="0" applyNumberFormat="1" applyFont="1" applyFill="1" applyBorder="1" applyAlignment="1">
      <alignment horizontal="center" vertical="center" wrapText="1"/>
    </xf>
    <xf numFmtId="164" fontId="1" fillId="54" borderId="1" xfId="3245" applyFont="1" applyFill="1" applyBorder="1" applyAlignment="1">
      <alignment horizontal="center" vertical="center" wrapText="1"/>
    </xf>
    <xf numFmtId="0" fontId="1" fillId="52" borderId="1" xfId="0" applyFont="1" applyFill="1" applyBorder="1" applyAlignment="1">
      <alignment horizontal="center" vertical="center" wrapText="1"/>
    </xf>
    <xf numFmtId="2" fontId="1" fillId="55" borderId="29" xfId="3187" applyNumberFormat="1" applyFont="1" applyFill="1" applyBorder="1" applyAlignment="1">
      <alignment horizontal="center" vertical="center" wrapText="1"/>
    </xf>
    <xf numFmtId="49" fontId="60" fillId="55" borderId="1" xfId="0" applyNumberFormat="1" applyFont="1" applyFill="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0" xfId="0" applyNumberFormat="1" applyFont="1" applyFill="1" applyBorder="1" applyAlignment="1">
      <alignment horizontal="center" vertical="center"/>
    </xf>
    <xf numFmtId="49" fontId="2" fillId="48" borderId="31" xfId="0" applyNumberFormat="1" applyFont="1" applyFill="1" applyBorder="1" applyAlignment="1">
      <alignment horizontal="center" vertical="center"/>
    </xf>
    <xf numFmtId="49" fontId="2" fillId="48" borderId="4" xfId="3187" applyNumberFormat="1" applyFont="1" applyFill="1" applyBorder="1" applyAlignment="1">
      <alignment horizontal="center" vertical="center" wrapText="1"/>
    </xf>
    <xf numFmtId="49" fontId="2" fillId="48" borderId="5"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6" applyFont="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7"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6"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xfId="3245" builtinId="3"/>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169"/>
  <sheetViews>
    <sheetView tabSelected="1" topLeftCell="A112" zoomScaleNormal="100" zoomScaleSheetLayoutView="70" workbookViewId="0">
      <selection activeCell="L123" sqref="L123"/>
    </sheetView>
  </sheetViews>
  <sheetFormatPr defaultRowHeight="15.75"/>
  <cols>
    <col min="1" max="1" width="8.7109375" style="7" customWidth="1"/>
    <col min="2" max="2" width="87.42578125" style="1" customWidth="1"/>
    <col min="3" max="3" width="11.28515625" style="1" customWidth="1"/>
    <col min="4" max="4" width="15" style="1" bestFit="1" customWidth="1"/>
    <col min="5" max="5" width="20.140625" style="48" customWidth="1"/>
    <col min="6" max="6" width="18.42578125" style="49" customWidth="1"/>
    <col min="7" max="214" width="9.140625" style="1"/>
    <col min="215" max="215" width="8.7109375" style="1" customWidth="1"/>
    <col min="216" max="216" width="78.7109375" style="1" customWidth="1"/>
    <col min="217" max="217" width="13.5703125" style="1" customWidth="1"/>
    <col min="218" max="218" width="14" style="1" customWidth="1"/>
    <col min="219" max="219" width="17.28515625" style="1" customWidth="1"/>
    <col min="220" max="220" width="25.85546875" style="1" customWidth="1"/>
    <col min="221" max="221" width="20.42578125" style="1" customWidth="1"/>
    <col min="222" max="222" width="10.85546875" style="1" bestFit="1" customWidth="1"/>
    <col min="223" max="223" width="12.42578125" style="1" customWidth="1"/>
    <col min="224" max="224" width="26" style="1" customWidth="1"/>
    <col min="225" max="470" width="9.140625" style="1"/>
    <col min="471" max="471" width="8.7109375" style="1" customWidth="1"/>
    <col min="472" max="472" width="78.7109375" style="1" customWidth="1"/>
    <col min="473" max="473" width="13.5703125" style="1" customWidth="1"/>
    <col min="474" max="474" width="14" style="1" customWidth="1"/>
    <col min="475" max="475" width="17.28515625" style="1" customWidth="1"/>
    <col min="476" max="476" width="25.85546875" style="1" customWidth="1"/>
    <col min="477" max="477" width="20.42578125" style="1" customWidth="1"/>
    <col min="478" max="478" width="10.85546875" style="1" bestFit="1" customWidth="1"/>
    <col min="479" max="479" width="12.42578125" style="1" customWidth="1"/>
    <col min="480" max="480" width="26" style="1" customWidth="1"/>
    <col min="481" max="726" width="9.140625" style="1"/>
    <col min="727" max="727" width="8.7109375" style="1" customWidth="1"/>
    <col min="728" max="728" width="78.7109375" style="1" customWidth="1"/>
    <col min="729" max="729" width="13.5703125" style="1" customWidth="1"/>
    <col min="730" max="730" width="14" style="1" customWidth="1"/>
    <col min="731" max="731" width="17.28515625" style="1" customWidth="1"/>
    <col min="732" max="732" width="25.85546875" style="1" customWidth="1"/>
    <col min="733" max="733" width="20.42578125" style="1" customWidth="1"/>
    <col min="734" max="734" width="10.85546875" style="1" bestFit="1" customWidth="1"/>
    <col min="735" max="735" width="12.42578125" style="1" customWidth="1"/>
    <col min="736" max="736" width="26" style="1" customWidth="1"/>
    <col min="737" max="982" width="9.140625" style="1"/>
    <col min="983" max="983" width="8.7109375" style="1" customWidth="1"/>
    <col min="984" max="984" width="78.7109375" style="1" customWidth="1"/>
    <col min="985" max="985" width="13.5703125" style="1" customWidth="1"/>
    <col min="986" max="986" width="14" style="1" customWidth="1"/>
    <col min="987" max="987" width="17.28515625" style="1" customWidth="1"/>
    <col min="988" max="988" width="25.85546875" style="1" customWidth="1"/>
    <col min="989" max="989" width="20.42578125" style="1" customWidth="1"/>
    <col min="990" max="990" width="10.85546875" style="1" bestFit="1" customWidth="1"/>
    <col min="991" max="991" width="12.42578125" style="1" customWidth="1"/>
    <col min="992" max="992" width="26" style="1" customWidth="1"/>
    <col min="993" max="1238" width="9.140625" style="1"/>
    <col min="1239" max="1239" width="8.7109375" style="1" customWidth="1"/>
    <col min="1240" max="1240" width="78.7109375" style="1" customWidth="1"/>
    <col min="1241" max="1241" width="13.5703125" style="1" customWidth="1"/>
    <col min="1242" max="1242" width="14" style="1" customWidth="1"/>
    <col min="1243" max="1243" width="17.28515625" style="1" customWidth="1"/>
    <col min="1244" max="1244" width="25.85546875" style="1" customWidth="1"/>
    <col min="1245" max="1245" width="20.42578125" style="1" customWidth="1"/>
    <col min="1246" max="1246" width="10.85546875" style="1" bestFit="1" customWidth="1"/>
    <col min="1247" max="1247" width="12.42578125" style="1" customWidth="1"/>
    <col min="1248" max="1248" width="26" style="1" customWidth="1"/>
    <col min="1249" max="1494" width="9.140625" style="1"/>
    <col min="1495" max="1495" width="8.7109375" style="1" customWidth="1"/>
    <col min="1496" max="1496" width="78.7109375" style="1" customWidth="1"/>
    <col min="1497" max="1497" width="13.5703125" style="1" customWidth="1"/>
    <col min="1498" max="1498" width="14" style="1" customWidth="1"/>
    <col min="1499" max="1499" width="17.28515625" style="1" customWidth="1"/>
    <col min="1500" max="1500" width="25.85546875" style="1" customWidth="1"/>
    <col min="1501" max="1501" width="20.42578125" style="1" customWidth="1"/>
    <col min="1502" max="1502" width="10.85546875" style="1" bestFit="1" customWidth="1"/>
    <col min="1503" max="1503" width="12.42578125" style="1" customWidth="1"/>
    <col min="1504" max="1504" width="26" style="1" customWidth="1"/>
    <col min="1505" max="1750" width="9.140625" style="1"/>
    <col min="1751" max="1751" width="8.7109375" style="1" customWidth="1"/>
    <col min="1752" max="1752" width="78.7109375" style="1" customWidth="1"/>
    <col min="1753" max="1753" width="13.5703125" style="1" customWidth="1"/>
    <col min="1754" max="1754" width="14" style="1" customWidth="1"/>
    <col min="1755" max="1755" width="17.28515625" style="1" customWidth="1"/>
    <col min="1756" max="1756" width="25.85546875" style="1" customWidth="1"/>
    <col min="1757" max="1757" width="20.42578125" style="1" customWidth="1"/>
    <col min="1758" max="1758" width="10.85546875" style="1" bestFit="1" customWidth="1"/>
    <col min="1759" max="1759" width="12.42578125" style="1" customWidth="1"/>
    <col min="1760" max="1760" width="26" style="1" customWidth="1"/>
    <col min="1761" max="2006" width="9.140625" style="1"/>
    <col min="2007" max="2007" width="8.7109375" style="1" customWidth="1"/>
    <col min="2008" max="2008" width="78.7109375" style="1" customWidth="1"/>
    <col min="2009" max="2009" width="13.5703125" style="1" customWidth="1"/>
    <col min="2010" max="2010" width="14" style="1" customWidth="1"/>
    <col min="2011" max="2011" width="17.28515625" style="1" customWidth="1"/>
    <col min="2012" max="2012" width="25.85546875" style="1" customWidth="1"/>
    <col min="2013" max="2013" width="20.42578125" style="1" customWidth="1"/>
    <col min="2014" max="2014" width="10.85546875" style="1" bestFit="1" customWidth="1"/>
    <col min="2015" max="2015" width="12.42578125" style="1" customWidth="1"/>
    <col min="2016" max="2016" width="26" style="1" customWidth="1"/>
    <col min="2017" max="2262" width="9.140625" style="1"/>
    <col min="2263" max="2263" width="8.7109375" style="1" customWidth="1"/>
    <col min="2264" max="2264" width="78.7109375" style="1" customWidth="1"/>
    <col min="2265" max="2265" width="13.5703125" style="1" customWidth="1"/>
    <col min="2266" max="2266" width="14" style="1" customWidth="1"/>
    <col min="2267" max="2267" width="17.28515625" style="1" customWidth="1"/>
    <col min="2268" max="2268" width="25.85546875" style="1" customWidth="1"/>
    <col min="2269" max="2269" width="20.42578125" style="1" customWidth="1"/>
    <col min="2270" max="2270" width="10.85546875" style="1" bestFit="1" customWidth="1"/>
    <col min="2271" max="2271" width="12.42578125" style="1" customWidth="1"/>
    <col min="2272" max="2272" width="26" style="1" customWidth="1"/>
    <col min="2273" max="2518" width="9.140625" style="1"/>
    <col min="2519" max="2519" width="8.7109375" style="1" customWidth="1"/>
    <col min="2520" max="2520" width="78.7109375" style="1" customWidth="1"/>
    <col min="2521" max="2521" width="13.5703125" style="1" customWidth="1"/>
    <col min="2522" max="2522" width="14" style="1" customWidth="1"/>
    <col min="2523" max="2523" width="17.28515625" style="1" customWidth="1"/>
    <col min="2524" max="2524" width="25.85546875" style="1" customWidth="1"/>
    <col min="2525" max="2525" width="20.42578125" style="1" customWidth="1"/>
    <col min="2526" max="2526" width="10.85546875" style="1" bestFit="1" customWidth="1"/>
    <col min="2527" max="2527" width="12.42578125" style="1" customWidth="1"/>
    <col min="2528" max="2528" width="26" style="1" customWidth="1"/>
    <col min="2529" max="2774" width="9.140625" style="1"/>
    <col min="2775" max="2775" width="8.7109375" style="1" customWidth="1"/>
    <col min="2776" max="2776" width="78.7109375" style="1" customWidth="1"/>
    <col min="2777" max="2777" width="13.5703125" style="1" customWidth="1"/>
    <col min="2778" max="2778" width="14" style="1" customWidth="1"/>
    <col min="2779" max="2779" width="17.28515625" style="1" customWidth="1"/>
    <col min="2780" max="2780" width="25.85546875" style="1" customWidth="1"/>
    <col min="2781" max="2781" width="20.42578125" style="1" customWidth="1"/>
    <col min="2782" max="2782" width="10.85546875" style="1" bestFit="1" customWidth="1"/>
    <col min="2783" max="2783" width="12.42578125" style="1" customWidth="1"/>
    <col min="2784" max="2784" width="26" style="1" customWidth="1"/>
    <col min="2785" max="3030" width="9.140625" style="1"/>
    <col min="3031" max="3031" width="8.7109375" style="1" customWidth="1"/>
    <col min="3032" max="3032" width="78.7109375" style="1" customWidth="1"/>
    <col min="3033" max="3033" width="13.5703125" style="1" customWidth="1"/>
    <col min="3034" max="3034" width="14" style="1" customWidth="1"/>
    <col min="3035" max="3035" width="17.28515625" style="1" customWidth="1"/>
    <col min="3036" max="3036" width="25.85546875" style="1" customWidth="1"/>
    <col min="3037" max="3037" width="20.42578125" style="1" customWidth="1"/>
    <col min="3038" max="3038" width="10.85546875" style="1" bestFit="1" customWidth="1"/>
    <col min="3039" max="3039" width="12.42578125" style="1" customWidth="1"/>
    <col min="3040" max="3040" width="26" style="1" customWidth="1"/>
    <col min="3041" max="3286" width="9.140625" style="1"/>
    <col min="3287" max="3287" width="8.7109375" style="1" customWidth="1"/>
    <col min="3288" max="3288" width="78.7109375" style="1" customWidth="1"/>
    <col min="3289" max="3289" width="13.5703125" style="1" customWidth="1"/>
    <col min="3290" max="3290" width="14" style="1" customWidth="1"/>
    <col min="3291" max="3291" width="17.28515625" style="1" customWidth="1"/>
    <col min="3292" max="3292" width="25.85546875" style="1" customWidth="1"/>
    <col min="3293" max="3293" width="20.42578125" style="1" customWidth="1"/>
    <col min="3294" max="3294" width="10.85546875" style="1" bestFit="1" customWidth="1"/>
    <col min="3295" max="3295" width="12.42578125" style="1" customWidth="1"/>
    <col min="3296" max="3296" width="26" style="1" customWidth="1"/>
    <col min="3297" max="3542" width="9.140625" style="1"/>
    <col min="3543" max="3543" width="8.7109375" style="1" customWidth="1"/>
    <col min="3544" max="3544" width="78.7109375" style="1" customWidth="1"/>
    <col min="3545" max="3545" width="13.5703125" style="1" customWidth="1"/>
    <col min="3546" max="3546" width="14" style="1" customWidth="1"/>
    <col min="3547" max="3547" width="17.28515625" style="1" customWidth="1"/>
    <col min="3548" max="3548" width="25.85546875" style="1" customWidth="1"/>
    <col min="3549" max="3549" width="20.42578125" style="1" customWidth="1"/>
    <col min="3550" max="3550" width="10.85546875" style="1" bestFit="1" customWidth="1"/>
    <col min="3551" max="3551" width="12.42578125" style="1" customWidth="1"/>
    <col min="3552" max="3552" width="26" style="1" customWidth="1"/>
    <col min="3553" max="3798" width="9.140625" style="1"/>
    <col min="3799" max="3799" width="8.7109375" style="1" customWidth="1"/>
    <col min="3800" max="3800" width="78.7109375" style="1" customWidth="1"/>
    <col min="3801" max="3801" width="13.5703125" style="1" customWidth="1"/>
    <col min="3802" max="3802" width="14" style="1" customWidth="1"/>
    <col min="3803" max="3803" width="17.28515625" style="1" customWidth="1"/>
    <col min="3804" max="3804" width="25.85546875" style="1" customWidth="1"/>
    <col min="3805" max="3805" width="20.42578125" style="1" customWidth="1"/>
    <col min="3806" max="3806" width="10.85546875" style="1" bestFit="1" customWidth="1"/>
    <col min="3807" max="3807" width="12.42578125" style="1" customWidth="1"/>
    <col min="3808" max="3808" width="26" style="1" customWidth="1"/>
    <col min="3809" max="4054" width="9.140625" style="1"/>
    <col min="4055" max="4055" width="8.7109375" style="1" customWidth="1"/>
    <col min="4056" max="4056" width="78.7109375" style="1" customWidth="1"/>
    <col min="4057" max="4057" width="13.5703125" style="1" customWidth="1"/>
    <col min="4058" max="4058" width="14" style="1" customWidth="1"/>
    <col min="4059" max="4059" width="17.28515625" style="1" customWidth="1"/>
    <col min="4060" max="4060" width="25.85546875" style="1" customWidth="1"/>
    <col min="4061" max="4061" width="20.42578125" style="1" customWidth="1"/>
    <col min="4062" max="4062" width="10.85546875" style="1" bestFit="1" customWidth="1"/>
    <col min="4063" max="4063" width="12.42578125" style="1" customWidth="1"/>
    <col min="4064" max="4064" width="26" style="1" customWidth="1"/>
    <col min="4065" max="4310" width="9.140625" style="1"/>
    <col min="4311" max="4311" width="8.7109375" style="1" customWidth="1"/>
    <col min="4312" max="4312" width="78.7109375" style="1" customWidth="1"/>
    <col min="4313" max="4313" width="13.5703125" style="1" customWidth="1"/>
    <col min="4314" max="4314" width="14" style="1" customWidth="1"/>
    <col min="4315" max="4315" width="17.28515625" style="1" customWidth="1"/>
    <col min="4316" max="4316" width="25.85546875" style="1" customWidth="1"/>
    <col min="4317" max="4317" width="20.42578125" style="1" customWidth="1"/>
    <col min="4318" max="4318" width="10.85546875" style="1" bestFit="1" customWidth="1"/>
    <col min="4319" max="4319" width="12.42578125" style="1" customWidth="1"/>
    <col min="4320" max="4320" width="26" style="1" customWidth="1"/>
    <col min="4321" max="4566" width="9.140625" style="1"/>
    <col min="4567" max="4567" width="8.7109375" style="1" customWidth="1"/>
    <col min="4568" max="4568" width="78.7109375" style="1" customWidth="1"/>
    <col min="4569" max="4569" width="13.5703125" style="1" customWidth="1"/>
    <col min="4570" max="4570" width="14" style="1" customWidth="1"/>
    <col min="4571" max="4571" width="17.28515625" style="1" customWidth="1"/>
    <col min="4572" max="4572" width="25.85546875" style="1" customWidth="1"/>
    <col min="4573" max="4573" width="20.42578125" style="1" customWidth="1"/>
    <col min="4574" max="4574" width="10.85546875" style="1" bestFit="1" customWidth="1"/>
    <col min="4575" max="4575" width="12.42578125" style="1" customWidth="1"/>
    <col min="4576" max="4576" width="26" style="1" customWidth="1"/>
    <col min="4577" max="4822" width="9.140625" style="1"/>
    <col min="4823" max="4823" width="8.7109375" style="1" customWidth="1"/>
    <col min="4824" max="4824" width="78.7109375" style="1" customWidth="1"/>
    <col min="4825" max="4825" width="13.5703125" style="1" customWidth="1"/>
    <col min="4826" max="4826" width="14" style="1" customWidth="1"/>
    <col min="4827" max="4827" width="17.28515625" style="1" customWidth="1"/>
    <col min="4828" max="4828" width="25.85546875" style="1" customWidth="1"/>
    <col min="4829" max="4829" width="20.42578125" style="1" customWidth="1"/>
    <col min="4830" max="4830" width="10.85546875" style="1" bestFit="1" customWidth="1"/>
    <col min="4831" max="4831" width="12.42578125" style="1" customWidth="1"/>
    <col min="4832" max="4832" width="26" style="1" customWidth="1"/>
    <col min="4833" max="5078" width="9.140625" style="1"/>
    <col min="5079" max="5079" width="8.7109375" style="1" customWidth="1"/>
    <col min="5080" max="5080" width="78.7109375" style="1" customWidth="1"/>
    <col min="5081" max="5081" width="13.5703125" style="1" customWidth="1"/>
    <col min="5082" max="5082" width="14" style="1" customWidth="1"/>
    <col min="5083" max="5083" width="17.28515625" style="1" customWidth="1"/>
    <col min="5084" max="5084" width="25.85546875" style="1" customWidth="1"/>
    <col min="5085" max="5085" width="20.42578125" style="1" customWidth="1"/>
    <col min="5086" max="5086" width="10.85546875" style="1" bestFit="1" customWidth="1"/>
    <col min="5087" max="5087" width="12.42578125" style="1" customWidth="1"/>
    <col min="5088" max="5088" width="26" style="1" customWidth="1"/>
    <col min="5089" max="5334" width="9.140625" style="1"/>
    <col min="5335" max="5335" width="8.7109375" style="1" customWidth="1"/>
    <col min="5336" max="5336" width="78.7109375" style="1" customWidth="1"/>
    <col min="5337" max="5337" width="13.5703125" style="1" customWidth="1"/>
    <col min="5338" max="5338" width="14" style="1" customWidth="1"/>
    <col min="5339" max="5339" width="17.28515625" style="1" customWidth="1"/>
    <col min="5340" max="5340" width="25.85546875" style="1" customWidth="1"/>
    <col min="5341" max="5341" width="20.42578125" style="1" customWidth="1"/>
    <col min="5342" max="5342" width="10.85546875" style="1" bestFit="1" customWidth="1"/>
    <col min="5343" max="5343" width="12.42578125" style="1" customWidth="1"/>
    <col min="5344" max="5344" width="26" style="1" customWidth="1"/>
    <col min="5345" max="5590" width="9.140625" style="1"/>
    <col min="5591" max="5591" width="8.7109375" style="1" customWidth="1"/>
    <col min="5592" max="5592" width="78.7109375" style="1" customWidth="1"/>
    <col min="5593" max="5593" width="13.5703125" style="1" customWidth="1"/>
    <col min="5594" max="5594" width="14" style="1" customWidth="1"/>
    <col min="5595" max="5595" width="17.28515625" style="1" customWidth="1"/>
    <col min="5596" max="5596" width="25.85546875" style="1" customWidth="1"/>
    <col min="5597" max="5597" width="20.42578125" style="1" customWidth="1"/>
    <col min="5598" max="5598" width="10.85546875" style="1" bestFit="1" customWidth="1"/>
    <col min="5599" max="5599" width="12.42578125" style="1" customWidth="1"/>
    <col min="5600" max="5600" width="26" style="1" customWidth="1"/>
    <col min="5601" max="5846" width="9.140625" style="1"/>
    <col min="5847" max="5847" width="8.7109375" style="1" customWidth="1"/>
    <col min="5848" max="5848" width="78.7109375" style="1" customWidth="1"/>
    <col min="5849" max="5849" width="13.5703125" style="1" customWidth="1"/>
    <col min="5850" max="5850" width="14" style="1" customWidth="1"/>
    <col min="5851" max="5851" width="17.28515625" style="1" customWidth="1"/>
    <col min="5852" max="5852" width="25.85546875" style="1" customWidth="1"/>
    <col min="5853" max="5853" width="20.42578125" style="1" customWidth="1"/>
    <col min="5854" max="5854" width="10.85546875" style="1" bestFit="1" customWidth="1"/>
    <col min="5855" max="5855" width="12.42578125" style="1" customWidth="1"/>
    <col min="5856" max="5856" width="26" style="1" customWidth="1"/>
    <col min="5857" max="6102" width="9.140625" style="1"/>
    <col min="6103" max="6103" width="8.7109375" style="1" customWidth="1"/>
    <col min="6104" max="6104" width="78.7109375" style="1" customWidth="1"/>
    <col min="6105" max="6105" width="13.5703125" style="1" customWidth="1"/>
    <col min="6106" max="6106" width="14" style="1" customWidth="1"/>
    <col min="6107" max="6107" width="17.28515625" style="1" customWidth="1"/>
    <col min="6108" max="6108" width="25.85546875" style="1" customWidth="1"/>
    <col min="6109" max="6109" width="20.42578125" style="1" customWidth="1"/>
    <col min="6110" max="6110" width="10.85546875" style="1" bestFit="1" customWidth="1"/>
    <col min="6111" max="6111" width="12.42578125" style="1" customWidth="1"/>
    <col min="6112" max="6112" width="26" style="1" customWidth="1"/>
    <col min="6113" max="6358" width="9.140625" style="1"/>
    <col min="6359" max="6359" width="8.7109375" style="1" customWidth="1"/>
    <col min="6360" max="6360" width="78.7109375" style="1" customWidth="1"/>
    <col min="6361" max="6361" width="13.5703125" style="1" customWidth="1"/>
    <col min="6362" max="6362" width="14" style="1" customWidth="1"/>
    <col min="6363" max="6363" width="17.28515625" style="1" customWidth="1"/>
    <col min="6364" max="6364" width="25.85546875" style="1" customWidth="1"/>
    <col min="6365" max="6365" width="20.42578125" style="1" customWidth="1"/>
    <col min="6366" max="6366" width="10.85546875" style="1" bestFit="1" customWidth="1"/>
    <col min="6367" max="6367" width="12.42578125" style="1" customWidth="1"/>
    <col min="6368" max="6368" width="26" style="1" customWidth="1"/>
    <col min="6369" max="6614" width="9.140625" style="1"/>
    <col min="6615" max="6615" width="8.7109375" style="1" customWidth="1"/>
    <col min="6616" max="6616" width="78.7109375" style="1" customWidth="1"/>
    <col min="6617" max="6617" width="13.5703125" style="1" customWidth="1"/>
    <col min="6618" max="6618" width="14" style="1" customWidth="1"/>
    <col min="6619" max="6619" width="17.28515625" style="1" customWidth="1"/>
    <col min="6620" max="6620" width="25.85546875" style="1" customWidth="1"/>
    <col min="6621" max="6621" width="20.42578125" style="1" customWidth="1"/>
    <col min="6622" max="6622" width="10.85546875" style="1" bestFit="1" customWidth="1"/>
    <col min="6623" max="6623" width="12.42578125" style="1" customWidth="1"/>
    <col min="6624" max="6624" width="26" style="1" customWidth="1"/>
    <col min="6625" max="6870" width="9.140625" style="1"/>
    <col min="6871" max="6871" width="8.7109375" style="1" customWidth="1"/>
    <col min="6872" max="6872" width="78.7109375" style="1" customWidth="1"/>
    <col min="6873" max="6873" width="13.5703125" style="1" customWidth="1"/>
    <col min="6874" max="6874" width="14" style="1" customWidth="1"/>
    <col min="6875" max="6875" width="17.28515625" style="1" customWidth="1"/>
    <col min="6876" max="6876" width="25.85546875" style="1" customWidth="1"/>
    <col min="6877" max="6877" width="20.42578125" style="1" customWidth="1"/>
    <col min="6878" max="6878" width="10.85546875" style="1" bestFit="1" customWidth="1"/>
    <col min="6879" max="6879" width="12.42578125" style="1" customWidth="1"/>
    <col min="6880" max="6880" width="26" style="1" customWidth="1"/>
    <col min="6881" max="7126" width="9.140625" style="1"/>
    <col min="7127" max="7127" width="8.7109375" style="1" customWidth="1"/>
    <col min="7128" max="7128" width="78.7109375" style="1" customWidth="1"/>
    <col min="7129" max="7129" width="13.5703125" style="1" customWidth="1"/>
    <col min="7130" max="7130" width="14" style="1" customWidth="1"/>
    <col min="7131" max="7131" width="17.28515625" style="1" customWidth="1"/>
    <col min="7132" max="7132" width="25.85546875" style="1" customWidth="1"/>
    <col min="7133" max="7133" width="20.42578125" style="1" customWidth="1"/>
    <col min="7134" max="7134" width="10.85546875" style="1" bestFit="1" customWidth="1"/>
    <col min="7135" max="7135" width="12.42578125" style="1" customWidth="1"/>
    <col min="7136" max="7136" width="26" style="1" customWidth="1"/>
    <col min="7137" max="7382" width="9.140625" style="1"/>
    <col min="7383" max="7383" width="8.7109375" style="1" customWidth="1"/>
    <col min="7384" max="7384" width="78.7109375" style="1" customWidth="1"/>
    <col min="7385" max="7385" width="13.5703125" style="1" customWidth="1"/>
    <col min="7386" max="7386" width="14" style="1" customWidth="1"/>
    <col min="7387" max="7387" width="17.28515625" style="1" customWidth="1"/>
    <col min="7388" max="7388" width="25.85546875" style="1" customWidth="1"/>
    <col min="7389" max="7389" width="20.42578125" style="1" customWidth="1"/>
    <col min="7390" max="7390" width="10.85546875" style="1" bestFit="1" customWidth="1"/>
    <col min="7391" max="7391" width="12.42578125" style="1" customWidth="1"/>
    <col min="7392" max="7392" width="26" style="1" customWidth="1"/>
    <col min="7393" max="7638" width="9.140625" style="1"/>
    <col min="7639" max="7639" width="8.7109375" style="1" customWidth="1"/>
    <col min="7640" max="7640" width="78.7109375" style="1" customWidth="1"/>
    <col min="7641" max="7641" width="13.5703125" style="1" customWidth="1"/>
    <col min="7642" max="7642" width="14" style="1" customWidth="1"/>
    <col min="7643" max="7643" width="17.28515625" style="1" customWidth="1"/>
    <col min="7644" max="7644" width="25.85546875" style="1" customWidth="1"/>
    <col min="7645" max="7645" width="20.42578125" style="1" customWidth="1"/>
    <col min="7646" max="7646" width="10.85546875" style="1" bestFit="1" customWidth="1"/>
    <col min="7647" max="7647" width="12.42578125" style="1" customWidth="1"/>
    <col min="7648" max="7648" width="26" style="1" customWidth="1"/>
    <col min="7649" max="7894" width="9.140625" style="1"/>
    <col min="7895" max="7895" width="8.7109375" style="1" customWidth="1"/>
    <col min="7896" max="7896" width="78.7109375" style="1" customWidth="1"/>
    <col min="7897" max="7897" width="13.5703125" style="1" customWidth="1"/>
    <col min="7898" max="7898" width="14" style="1" customWidth="1"/>
    <col min="7899" max="7899" width="17.28515625" style="1" customWidth="1"/>
    <col min="7900" max="7900" width="25.85546875" style="1" customWidth="1"/>
    <col min="7901" max="7901" width="20.42578125" style="1" customWidth="1"/>
    <col min="7902" max="7902" width="10.85546875" style="1" bestFit="1" customWidth="1"/>
    <col min="7903" max="7903" width="12.42578125" style="1" customWidth="1"/>
    <col min="7904" max="7904" width="26" style="1" customWidth="1"/>
    <col min="7905" max="8150" width="9.140625" style="1"/>
    <col min="8151" max="8151" width="8.7109375" style="1" customWidth="1"/>
    <col min="8152" max="8152" width="78.7109375" style="1" customWidth="1"/>
    <col min="8153" max="8153" width="13.5703125" style="1" customWidth="1"/>
    <col min="8154" max="8154" width="14" style="1" customWidth="1"/>
    <col min="8155" max="8155" width="17.28515625" style="1" customWidth="1"/>
    <col min="8156" max="8156" width="25.85546875" style="1" customWidth="1"/>
    <col min="8157" max="8157" width="20.42578125" style="1" customWidth="1"/>
    <col min="8158" max="8158" width="10.85546875" style="1" bestFit="1" customWidth="1"/>
    <col min="8159" max="8159" width="12.42578125" style="1" customWidth="1"/>
    <col min="8160" max="8160" width="26" style="1" customWidth="1"/>
    <col min="8161" max="8406" width="9.140625" style="1"/>
    <col min="8407" max="8407" width="8.7109375" style="1" customWidth="1"/>
    <col min="8408" max="8408" width="78.7109375" style="1" customWidth="1"/>
    <col min="8409" max="8409" width="13.5703125" style="1" customWidth="1"/>
    <col min="8410" max="8410" width="14" style="1" customWidth="1"/>
    <col min="8411" max="8411" width="17.28515625" style="1" customWidth="1"/>
    <col min="8412" max="8412" width="25.85546875" style="1" customWidth="1"/>
    <col min="8413" max="8413" width="20.42578125" style="1" customWidth="1"/>
    <col min="8414" max="8414" width="10.85546875" style="1" bestFit="1" customWidth="1"/>
    <col min="8415" max="8415" width="12.42578125" style="1" customWidth="1"/>
    <col min="8416" max="8416" width="26" style="1" customWidth="1"/>
    <col min="8417" max="8662" width="9.140625" style="1"/>
    <col min="8663" max="8663" width="8.7109375" style="1" customWidth="1"/>
    <col min="8664" max="8664" width="78.7109375" style="1" customWidth="1"/>
    <col min="8665" max="8665" width="13.5703125" style="1" customWidth="1"/>
    <col min="8666" max="8666" width="14" style="1" customWidth="1"/>
    <col min="8667" max="8667" width="17.28515625" style="1" customWidth="1"/>
    <col min="8668" max="8668" width="25.85546875" style="1" customWidth="1"/>
    <col min="8669" max="8669" width="20.42578125" style="1" customWidth="1"/>
    <col min="8670" max="8670" width="10.85546875" style="1" bestFit="1" customWidth="1"/>
    <col min="8671" max="8671" width="12.42578125" style="1" customWidth="1"/>
    <col min="8672" max="8672" width="26" style="1" customWidth="1"/>
    <col min="8673" max="8918" width="9.140625" style="1"/>
    <col min="8919" max="8919" width="8.7109375" style="1" customWidth="1"/>
    <col min="8920" max="8920" width="78.7109375" style="1" customWidth="1"/>
    <col min="8921" max="8921" width="13.5703125" style="1" customWidth="1"/>
    <col min="8922" max="8922" width="14" style="1" customWidth="1"/>
    <col min="8923" max="8923" width="17.28515625" style="1" customWidth="1"/>
    <col min="8924" max="8924" width="25.85546875" style="1" customWidth="1"/>
    <col min="8925" max="8925" width="20.42578125" style="1" customWidth="1"/>
    <col min="8926" max="8926" width="10.85546875" style="1" bestFit="1" customWidth="1"/>
    <col min="8927" max="8927" width="12.42578125" style="1" customWidth="1"/>
    <col min="8928" max="8928" width="26" style="1" customWidth="1"/>
    <col min="8929" max="9174" width="9.140625" style="1"/>
    <col min="9175" max="9175" width="8.7109375" style="1" customWidth="1"/>
    <col min="9176" max="9176" width="78.7109375" style="1" customWidth="1"/>
    <col min="9177" max="9177" width="13.5703125" style="1" customWidth="1"/>
    <col min="9178" max="9178" width="14" style="1" customWidth="1"/>
    <col min="9179" max="9179" width="17.28515625" style="1" customWidth="1"/>
    <col min="9180" max="9180" width="25.85546875" style="1" customWidth="1"/>
    <col min="9181" max="9181" width="20.42578125" style="1" customWidth="1"/>
    <col min="9182" max="9182" width="10.85546875" style="1" bestFit="1" customWidth="1"/>
    <col min="9183" max="9183" width="12.42578125" style="1" customWidth="1"/>
    <col min="9184" max="9184" width="26" style="1" customWidth="1"/>
    <col min="9185" max="9430" width="9.140625" style="1"/>
    <col min="9431" max="9431" width="8.7109375" style="1" customWidth="1"/>
    <col min="9432" max="9432" width="78.7109375" style="1" customWidth="1"/>
    <col min="9433" max="9433" width="13.5703125" style="1" customWidth="1"/>
    <col min="9434" max="9434" width="14" style="1" customWidth="1"/>
    <col min="9435" max="9435" width="17.28515625" style="1" customWidth="1"/>
    <col min="9436" max="9436" width="25.85546875" style="1" customWidth="1"/>
    <col min="9437" max="9437" width="20.42578125" style="1" customWidth="1"/>
    <col min="9438" max="9438" width="10.85546875" style="1" bestFit="1" customWidth="1"/>
    <col min="9439" max="9439" width="12.42578125" style="1" customWidth="1"/>
    <col min="9440" max="9440" width="26" style="1" customWidth="1"/>
    <col min="9441" max="9686" width="9.140625" style="1"/>
    <col min="9687" max="9687" width="8.7109375" style="1" customWidth="1"/>
    <col min="9688" max="9688" width="78.7109375" style="1" customWidth="1"/>
    <col min="9689" max="9689" width="13.5703125" style="1" customWidth="1"/>
    <col min="9690" max="9690" width="14" style="1" customWidth="1"/>
    <col min="9691" max="9691" width="17.28515625" style="1" customWidth="1"/>
    <col min="9692" max="9692" width="25.85546875" style="1" customWidth="1"/>
    <col min="9693" max="9693" width="20.42578125" style="1" customWidth="1"/>
    <col min="9694" max="9694" width="10.85546875" style="1" bestFit="1" customWidth="1"/>
    <col min="9695" max="9695" width="12.42578125" style="1" customWidth="1"/>
    <col min="9696" max="9696" width="26" style="1" customWidth="1"/>
    <col min="9697" max="9942" width="9.140625" style="1"/>
    <col min="9943" max="9943" width="8.7109375" style="1" customWidth="1"/>
    <col min="9944" max="9944" width="78.7109375" style="1" customWidth="1"/>
    <col min="9945" max="9945" width="13.5703125" style="1" customWidth="1"/>
    <col min="9946" max="9946" width="14" style="1" customWidth="1"/>
    <col min="9947" max="9947" width="17.28515625" style="1" customWidth="1"/>
    <col min="9948" max="9948" width="25.85546875" style="1" customWidth="1"/>
    <col min="9949" max="9949" width="20.42578125" style="1" customWidth="1"/>
    <col min="9950" max="9950" width="10.85546875" style="1" bestFit="1" customWidth="1"/>
    <col min="9951" max="9951" width="12.42578125" style="1" customWidth="1"/>
    <col min="9952" max="9952" width="26" style="1" customWidth="1"/>
    <col min="9953" max="10198" width="9.140625" style="1"/>
    <col min="10199" max="10199" width="8.7109375" style="1" customWidth="1"/>
    <col min="10200" max="10200" width="78.7109375" style="1" customWidth="1"/>
    <col min="10201" max="10201" width="13.5703125" style="1" customWidth="1"/>
    <col min="10202" max="10202" width="14" style="1" customWidth="1"/>
    <col min="10203" max="10203" width="17.28515625" style="1" customWidth="1"/>
    <col min="10204" max="10204" width="25.85546875" style="1" customWidth="1"/>
    <col min="10205" max="10205" width="20.42578125" style="1" customWidth="1"/>
    <col min="10206" max="10206" width="10.85546875" style="1" bestFit="1" customWidth="1"/>
    <col min="10207" max="10207" width="12.42578125" style="1" customWidth="1"/>
    <col min="10208" max="10208" width="26" style="1" customWidth="1"/>
    <col min="10209" max="10454" width="9.140625" style="1"/>
    <col min="10455" max="10455" width="8.7109375" style="1" customWidth="1"/>
    <col min="10456" max="10456" width="78.7109375" style="1" customWidth="1"/>
    <col min="10457" max="10457" width="13.5703125" style="1" customWidth="1"/>
    <col min="10458" max="10458" width="14" style="1" customWidth="1"/>
    <col min="10459" max="10459" width="17.28515625" style="1" customWidth="1"/>
    <col min="10460" max="10460" width="25.85546875" style="1" customWidth="1"/>
    <col min="10461" max="10461" width="20.42578125" style="1" customWidth="1"/>
    <col min="10462" max="10462" width="10.85546875" style="1" bestFit="1" customWidth="1"/>
    <col min="10463" max="10463" width="12.42578125" style="1" customWidth="1"/>
    <col min="10464" max="10464" width="26" style="1" customWidth="1"/>
    <col min="10465" max="10710" width="9.140625" style="1"/>
    <col min="10711" max="10711" width="8.7109375" style="1" customWidth="1"/>
    <col min="10712" max="10712" width="78.7109375" style="1" customWidth="1"/>
    <col min="10713" max="10713" width="13.5703125" style="1" customWidth="1"/>
    <col min="10714" max="10714" width="14" style="1" customWidth="1"/>
    <col min="10715" max="10715" width="17.28515625" style="1" customWidth="1"/>
    <col min="10716" max="10716" width="25.85546875" style="1" customWidth="1"/>
    <col min="10717" max="10717" width="20.42578125" style="1" customWidth="1"/>
    <col min="10718" max="10718" width="10.85546875" style="1" bestFit="1" customWidth="1"/>
    <col min="10719" max="10719" width="12.42578125" style="1" customWidth="1"/>
    <col min="10720" max="10720" width="26" style="1" customWidth="1"/>
    <col min="10721" max="10966" width="9.140625" style="1"/>
    <col min="10967" max="10967" width="8.7109375" style="1" customWidth="1"/>
    <col min="10968" max="10968" width="78.7109375" style="1" customWidth="1"/>
    <col min="10969" max="10969" width="13.5703125" style="1" customWidth="1"/>
    <col min="10970" max="10970" width="14" style="1" customWidth="1"/>
    <col min="10971" max="10971" width="17.28515625" style="1" customWidth="1"/>
    <col min="10972" max="10972" width="25.85546875" style="1" customWidth="1"/>
    <col min="10973" max="10973" width="20.42578125" style="1" customWidth="1"/>
    <col min="10974" max="10974" width="10.85546875" style="1" bestFit="1" customWidth="1"/>
    <col min="10975" max="10975" width="12.42578125" style="1" customWidth="1"/>
    <col min="10976" max="10976" width="26" style="1" customWidth="1"/>
    <col min="10977" max="11222" width="9.140625" style="1"/>
    <col min="11223" max="11223" width="8.7109375" style="1" customWidth="1"/>
    <col min="11224" max="11224" width="78.7109375" style="1" customWidth="1"/>
    <col min="11225" max="11225" width="13.5703125" style="1" customWidth="1"/>
    <col min="11226" max="11226" width="14" style="1" customWidth="1"/>
    <col min="11227" max="11227" width="17.28515625" style="1" customWidth="1"/>
    <col min="11228" max="11228" width="25.85546875" style="1" customWidth="1"/>
    <col min="11229" max="11229" width="20.42578125" style="1" customWidth="1"/>
    <col min="11230" max="11230" width="10.85546875" style="1" bestFit="1" customWidth="1"/>
    <col min="11231" max="11231" width="12.42578125" style="1" customWidth="1"/>
    <col min="11232" max="11232" width="26" style="1" customWidth="1"/>
    <col min="11233" max="11478" width="9.140625" style="1"/>
    <col min="11479" max="11479" width="8.7109375" style="1" customWidth="1"/>
    <col min="11480" max="11480" width="78.7109375" style="1" customWidth="1"/>
    <col min="11481" max="11481" width="13.5703125" style="1" customWidth="1"/>
    <col min="11482" max="11482" width="14" style="1" customWidth="1"/>
    <col min="11483" max="11483" width="17.28515625" style="1" customWidth="1"/>
    <col min="11484" max="11484" width="25.85546875" style="1" customWidth="1"/>
    <col min="11485" max="11485" width="20.42578125" style="1" customWidth="1"/>
    <col min="11486" max="11486" width="10.85546875" style="1" bestFit="1" customWidth="1"/>
    <col min="11487" max="11487" width="12.42578125" style="1" customWidth="1"/>
    <col min="11488" max="11488" width="26" style="1" customWidth="1"/>
    <col min="11489" max="11734" width="9.140625" style="1"/>
    <col min="11735" max="11735" width="8.7109375" style="1" customWidth="1"/>
    <col min="11736" max="11736" width="78.7109375" style="1" customWidth="1"/>
    <col min="11737" max="11737" width="13.5703125" style="1" customWidth="1"/>
    <col min="11738" max="11738" width="14" style="1" customWidth="1"/>
    <col min="11739" max="11739" width="17.28515625" style="1" customWidth="1"/>
    <col min="11740" max="11740" width="25.85546875" style="1" customWidth="1"/>
    <col min="11741" max="11741" width="20.42578125" style="1" customWidth="1"/>
    <col min="11742" max="11742" width="10.85546875" style="1" bestFit="1" customWidth="1"/>
    <col min="11743" max="11743" width="12.42578125" style="1" customWidth="1"/>
    <col min="11744" max="11744" width="26" style="1" customWidth="1"/>
    <col min="11745" max="11990" width="9.140625" style="1"/>
    <col min="11991" max="11991" width="8.7109375" style="1" customWidth="1"/>
    <col min="11992" max="11992" width="78.7109375" style="1" customWidth="1"/>
    <col min="11993" max="11993" width="13.5703125" style="1" customWidth="1"/>
    <col min="11994" max="11994" width="14" style="1" customWidth="1"/>
    <col min="11995" max="11995" width="17.28515625" style="1" customWidth="1"/>
    <col min="11996" max="11996" width="25.85546875" style="1" customWidth="1"/>
    <col min="11997" max="11997" width="20.42578125" style="1" customWidth="1"/>
    <col min="11998" max="11998" width="10.85546875" style="1" bestFit="1" customWidth="1"/>
    <col min="11999" max="11999" width="12.42578125" style="1" customWidth="1"/>
    <col min="12000" max="12000" width="26" style="1" customWidth="1"/>
    <col min="12001" max="12246" width="9.140625" style="1"/>
    <col min="12247" max="12247" width="8.7109375" style="1" customWidth="1"/>
    <col min="12248" max="12248" width="78.7109375" style="1" customWidth="1"/>
    <col min="12249" max="12249" width="13.5703125" style="1" customWidth="1"/>
    <col min="12250" max="12250" width="14" style="1" customWidth="1"/>
    <col min="12251" max="12251" width="17.28515625" style="1" customWidth="1"/>
    <col min="12252" max="12252" width="25.85546875" style="1" customWidth="1"/>
    <col min="12253" max="12253" width="20.42578125" style="1" customWidth="1"/>
    <col min="12254" max="12254" width="10.85546875" style="1" bestFit="1" customWidth="1"/>
    <col min="12255" max="12255" width="12.42578125" style="1" customWidth="1"/>
    <col min="12256" max="12256" width="26" style="1" customWidth="1"/>
    <col min="12257" max="12502" width="9.140625" style="1"/>
    <col min="12503" max="12503" width="8.7109375" style="1" customWidth="1"/>
    <col min="12504" max="12504" width="78.7109375" style="1" customWidth="1"/>
    <col min="12505" max="12505" width="13.5703125" style="1" customWidth="1"/>
    <col min="12506" max="12506" width="14" style="1" customWidth="1"/>
    <col min="12507" max="12507" width="17.28515625" style="1" customWidth="1"/>
    <col min="12508" max="12508" width="25.85546875" style="1" customWidth="1"/>
    <col min="12509" max="12509" width="20.42578125" style="1" customWidth="1"/>
    <col min="12510" max="12510" width="10.85546875" style="1" bestFit="1" customWidth="1"/>
    <col min="12511" max="12511" width="12.42578125" style="1" customWidth="1"/>
    <col min="12512" max="12512" width="26" style="1" customWidth="1"/>
    <col min="12513" max="12758" width="9.140625" style="1"/>
    <col min="12759" max="12759" width="8.7109375" style="1" customWidth="1"/>
    <col min="12760" max="12760" width="78.7109375" style="1" customWidth="1"/>
    <col min="12761" max="12761" width="13.5703125" style="1" customWidth="1"/>
    <col min="12762" max="12762" width="14" style="1" customWidth="1"/>
    <col min="12763" max="12763" width="17.28515625" style="1" customWidth="1"/>
    <col min="12764" max="12764" width="25.85546875" style="1" customWidth="1"/>
    <col min="12765" max="12765" width="20.42578125" style="1" customWidth="1"/>
    <col min="12766" max="12766" width="10.85546875" style="1" bestFit="1" customWidth="1"/>
    <col min="12767" max="12767" width="12.42578125" style="1" customWidth="1"/>
    <col min="12768" max="12768" width="26" style="1" customWidth="1"/>
    <col min="12769" max="13014" width="9.140625" style="1"/>
    <col min="13015" max="13015" width="8.7109375" style="1" customWidth="1"/>
    <col min="13016" max="13016" width="78.7109375" style="1" customWidth="1"/>
    <col min="13017" max="13017" width="13.5703125" style="1" customWidth="1"/>
    <col min="13018" max="13018" width="14" style="1" customWidth="1"/>
    <col min="13019" max="13019" width="17.28515625" style="1" customWidth="1"/>
    <col min="13020" max="13020" width="25.85546875" style="1" customWidth="1"/>
    <col min="13021" max="13021" width="20.42578125" style="1" customWidth="1"/>
    <col min="13022" max="13022" width="10.85546875" style="1" bestFit="1" customWidth="1"/>
    <col min="13023" max="13023" width="12.42578125" style="1" customWidth="1"/>
    <col min="13024" max="13024" width="26" style="1" customWidth="1"/>
    <col min="13025" max="13270" width="9.140625" style="1"/>
    <col min="13271" max="13271" width="8.7109375" style="1" customWidth="1"/>
    <col min="13272" max="13272" width="78.7109375" style="1" customWidth="1"/>
    <col min="13273" max="13273" width="13.5703125" style="1" customWidth="1"/>
    <col min="13274" max="13274" width="14" style="1" customWidth="1"/>
    <col min="13275" max="13275" width="17.28515625" style="1" customWidth="1"/>
    <col min="13276" max="13276" width="25.85546875" style="1" customWidth="1"/>
    <col min="13277" max="13277" width="20.42578125" style="1" customWidth="1"/>
    <col min="13278" max="13278" width="10.85546875" style="1" bestFit="1" customWidth="1"/>
    <col min="13279" max="13279" width="12.42578125" style="1" customWidth="1"/>
    <col min="13280" max="13280" width="26" style="1" customWidth="1"/>
    <col min="13281" max="13526" width="9.140625" style="1"/>
    <col min="13527" max="13527" width="8.7109375" style="1" customWidth="1"/>
    <col min="13528" max="13528" width="78.7109375" style="1" customWidth="1"/>
    <col min="13529" max="13529" width="13.5703125" style="1" customWidth="1"/>
    <col min="13530" max="13530" width="14" style="1" customWidth="1"/>
    <col min="13531" max="13531" width="17.28515625" style="1" customWidth="1"/>
    <col min="13532" max="13532" width="25.85546875" style="1" customWidth="1"/>
    <col min="13533" max="13533" width="20.42578125" style="1" customWidth="1"/>
    <col min="13534" max="13534" width="10.85546875" style="1" bestFit="1" customWidth="1"/>
    <col min="13535" max="13535" width="12.42578125" style="1" customWidth="1"/>
    <col min="13536" max="13536" width="26" style="1" customWidth="1"/>
    <col min="13537" max="13782" width="9.140625" style="1"/>
    <col min="13783" max="13783" width="8.7109375" style="1" customWidth="1"/>
    <col min="13784" max="13784" width="78.7109375" style="1" customWidth="1"/>
    <col min="13785" max="13785" width="13.5703125" style="1" customWidth="1"/>
    <col min="13786" max="13786" width="14" style="1" customWidth="1"/>
    <col min="13787" max="13787" width="17.28515625" style="1" customWidth="1"/>
    <col min="13788" max="13788" width="25.85546875" style="1" customWidth="1"/>
    <col min="13789" max="13789" width="20.42578125" style="1" customWidth="1"/>
    <col min="13790" max="13790" width="10.85546875" style="1" bestFit="1" customWidth="1"/>
    <col min="13791" max="13791" width="12.42578125" style="1" customWidth="1"/>
    <col min="13792" max="13792" width="26" style="1" customWidth="1"/>
    <col min="13793" max="14038" width="9.140625" style="1"/>
    <col min="14039" max="14039" width="8.7109375" style="1" customWidth="1"/>
    <col min="14040" max="14040" width="78.7109375" style="1" customWidth="1"/>
    <col min="14041" max="14041" width="13.5703125" style="1" customWidth="1"/>
    <col min="14042" max="14042" width="14" style="1" customWidth="1"/>
    <col min="14043" max="14043" width="17.28515625" style="1" customWidth="1"/>
    <col min="14044" max="14044" width="25.85546875" style="1" customWidth="1"/>
    <col min="14045" max="14045" width="20.42578125" style="1" customWidth="1"/>
    <col min="14046" max="14046" width="10.85546875" style="1" bestFit="1" customWidth="1"/>
    <col min="14047" max="14047" width="12.42578125" style="1" customWidth="1"/>
    <col min="14048" max="14048" width="26" style="1" customWidth="1"/>
    <col min="14049" max="14294" width="9.140625" style="1"/>
    <col min="14295" max="14295" width="8.7109375" style="1" customWidth="1"/>
    <col min="14296" max="14296" width="78.7109375" style="1" customWidth="1"/>
    <col min="14297" max="14297" width="13.5703125" style="1" customWidth="1"/>
    <col min="14298" max="14298" width="14" style="1" customWidth="1"/>
    <col min="14299" max="14299" width="17.28515625" style="1" customWidth="1"/>
    <col min="14300" max="14300" width="25.85546875" style="1" customWidth="1"/>
    <col min="14301" max="14301" width="20.42578125" style="1" customWidth="1"/>
    <col min="14302" max="14302" width="10.85546875" style="1" bestFit="1" customWidth="1"/>
    <col min="14303" max="14303" width="12.42578125" style="1" customWidth="1"/>
    <col min="14304" max="14304" width="26" style="1" customWidth="1"/>
    <col min="14305" max="14550" width="9.140625" style="1"/>
    <col min="14551" max="14551" width="8.7109375" style="1" customWidth="1"/>
    <col min="14552" max="14552" width="78.7109375" style="1" customWidth="1"/>
    <col min="14553" max="14553" width="13.5703125" style="1" customWidth="1"/>
    <col min="14554" max="14554" width="14" style="1" customWidth="1"/>
    <col min="14555" max="14555" width="17.28515625" style="1" customWidth="1"/>
    <col min="14556" max="14556" width="25.85546875" style="1" customWidth="1"/>
    <col min="14557" max="14557" width="20.42578125" style="1" customWidth="1"/>
    <col min="14558" max="14558" width="10.85546875" style="1" bestFit="1" customWidth="1"/>
    <col min="14559" max="14559" width="12.42578125" style="1" customWidth="1"/>
    <col min="14560" max="14560" width="26" style="1" customWidth="1"/>
    <col min="14561" max="14806" width="9.140625" style="1"/>
    <col min="14807" max="14807" width="8.7109375" style="1" customWidth="1"/>
    <col min="14808" max="14808" width="78.7109375" style="1" customWidth="1"/>
    <col min="14809" max="14809" width="13.5703125" style="1" customWidth="1"/>
    <col min="14810" max="14810" width="14" style="1" customWidth="1"/>
    <col min="14811" max="14811" width="17.28515625" style="1" customWidth="1"/>
    <col min="14812" max="14812" width="25.85546875" style="1" customWidth="1"/>
    <col min="14813" max="14813" width="20.42578125" style="1" customWidth="1"/>
    <col min="14814" max="14814" width="10.85546875" style="1" bestFit="1" customWidth="1"/>
    <col min="14815" max="14815" width="12.42578125" style="1" customWidth="1"/>
    <col min="14816" max="14816" width="26" style="1" customWidth="1"/>
    <col min="14817" max="15062" width="9.140625" style="1"/>
    <col min="15063" max="15063" width="8.7109375" style="1" customWidth="1"/>
    <col min="15064" max="15064" width="78.7109375" style="1" customWidth="1"/>
    <col min="15065" max="15065" width="13.5703125" style="1" customWidth="1"/>
    <col min="15066" max="15066" width="14" style="1" customWidth="1"/>
    <col min="15067" max="15067" width="17.28515625" style="1" customWidth="1"/>
    <col min="15068" max="15068" width="25.85546875" style="1" customWidth="1"/>
    <col min="15069" max="15069" width="20.42578125" style="1" customWidth="1"/>
    <col min="15070" max="15070" width="10.85546875" style="1" bestFit="1" customWidth="1"/>
    <col min="15071" max="15071" width="12.42578125" style="1" customWidth="1"/>
    <col min="15072" max="15072" width="26" style="1" customWidth="1"/>
    <col min="15073" max="15318" width="9.140625" style="1"/>
    <col min="15319" max="15319" width="8.7109375" style="1" customWidth="1"/>
    <col min="15320" max="15320" width="78.7109375" style="1" customWidth="1"/>
    <col min="15321" max="15321" width="13.5703125" style="1" customWidth="1"/>
    <col min="15322" max="15322" width="14" style="1" customWidth="1"/>
    <col min="15323" max="15323" width="17.28515625" style="1" customWidth="1"/>
    <col min="15324" max="15324" width="25.85546875" style="1" customWidth="1"/>
    <col min="15325" max="15325" width="20.42578125" style="1" customWidth="1"/>
    <col min="15326" max="15326" width="10.85546875" style="1" bestFit="1" customWidth="1"/>
    <col min="15327" max="15327" width="12.42578125" style="1" customWidth="1"/>
    <col min="15328" max="15328" width="26" style="1" customWidth="1"/>
    <col min="15329" max="15574" width="9.140625" style="1"/>
    <col min="15575" max="15575" width="8.7109375" style="1" customWidth="1"/>
    <col min="15576" max="15576" width="78.7109375" style="1" customWidth="1"/>
    <col min="15577" max="15577" width="13.5703125" style="1" customWidth="1"/>
    <col min="15578" max="15578" width="14" style="1" customWidth="1"/>
    <col min="15579" max="15579" width="17.28515625" style="1" customWidth="1"/>
    <col min="15580" max="15580" width="25.85546875" style="1" customWidth="1"/>
    <col min="15581" max="15581" width="20.42578125" style="1" customWidth="1"/>
    <col min="15582" max="15582" width="10.85546875" style="1" bestFit="1" customWidth="1"/>
    <col min="15583" max="15583" width="12.42578125" style="1" customWidth="1"/>
    <col min="15584" max="15584" width="26" style="1" customWidth="1"/>
    <col min="15585" max="15830" width="9.140625" style="1"/>
    <col min="15831" max="15831" width="8.7109375" style="1" customWidth="1"/>
    <col min="15832" max="15832" width="78.7109375" style="1" customWidth="1"/>
    <col min="15833" max="15833" width="13.5703125" style="1" customWidth="1"/>
    <col min="15834" max="15834" width="14" style="1" customWidth="1"/>
    <col min="15835" max="15835" width="17.28515625" style="1" customWidth="1"/>
    <col min="15836" max="15836" width="25.85546875" style="1" customWidth="1"/>
    <col min="15837" max="15837" width="20.42578125" style="1" customWidth="1"/>
    <col min="15838" max="15838" width="10.85546875" style="1" bestFit="1" customWidth="1"/>
    <col min="15839" max="15839" width="12.42578125" style="1" customWidth="1"/>
    <col min="15840" max="15840" width="26" style="1" customWidth="1"/>
    <col min="15841" max="16086" width="9.140625" style="1"/>
    <col min="16087" max="16087" width="8.7109375" style="1" customWidth="1"/>
    <col min="16088" max="16088" width="78.7109375" style="1" customWidth="1"/>
    <col min="16089" max="16089" width="13.5703125" style="1" customWidth="1"/>
    <col min="16090" max="16090" width="14" style="1" customWidth="1"/>
    <col min="16091" max="16091" width="17.28515625" style="1" customWidth="1"/>
    <col min="16092" max="16092" width="25.85546875" style="1" customWidth="1"/>
    <col min="16093" max="16093" width="20.42578125" style="1" customWidth="1"/>
    <col min="16094" max="16094" width="10.85546875" style="1" bestFit="1" customWidth="1"/>
    <col min="16095" max="16095" width="12.42578125" style="1" customWidth="1"/>
    <col min="16096" max="16096" width="26" style="1" customWidth="1"/>
    <col min="16097" max="16384" width="9.140625" style="1"/>
  </cols>
  <sheetData>
    <row r="1" spans="1:49">
      <c r="D1" s="1" t="s">
        <v>265</v>
      </c>
      <c r="E1" s="50"/>
    </row>
    <row r="2" spans="1:49" ht="16.5" customHeight="1">
      <c r="D2" s="8"/>
      <c r="E2" s="9"/>
      <c r="F2" s="9"/>
    </row>
    <row r="3" spans="1:49">
      <c r="A3" s="116" t="s">
        <v>254</v>
      </c>
      <c r="B3" s="116"/>
      <c r="C3" s="116"/>
      <c r="D3" s="116"/>
      <c r="E3" s="116"/>
      <c r="F3" s="116"/>
    </row>
    <row r="4" spans="1:49" ht="48.75" customHeight="1">
      <c r="A4" s="117" t="s">
        <v>253</v>
      </c>
      <c r="B4" s="117"/>
      <c r="C4" s="117"/>
      <c r="D4" s="117"/>
      <c r="E4" s="117"/>
      <c r="F4" s="117"/>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row>
    <row r="5" spans="1:49" ht="21.75" customHeight="1">
      <c r="A5" s="86"/>
      <c r="B5" s="86"/>
      <c r="C5" s="86"/>
      <c r="D5" s="86"/>
      <c r="E5" s="86"/>
      <c r="F5" s="86"/>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row>
    <row r="6" spans="1:49" ht="23.25" customHeight="1">
      <c r="A6" s="118" t="s">
        <v>255</v>
      </c>
      <c r="B6" s="118"/>
      <c r="C6" s="118"/>
      <c r="D6" s="118"/>
      <c r="E6" s="118"/>
      <c r="F6" s="118"/>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row>
    <row r="7" spans="1:49" ht="33.75" customHeight="1">
      <c r="A7" s="118" t="s">
        <v>266</v>
      </c>
      <c r="B7" s="118"/>
      <c r="C7" s="118"/>
      <c r="D7" s="118"/>
      <c r="E7" s="118"/>
      <c r="F7" s="118"/>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3"/>
      <c r="AV7" s="73"/>
      <c r="AW7" s="73"/>
    </row>
    <row r="8" spans="1:49" ht="23.25" customHeight="1">
      <c r="A8" s="88"/>
      <c r="B8" s="119" t="s">
        <v>244</v>
      </c>
      <c r="C8" s="118"/>
      <c r="D8" s="118"/>
      <c r="E8" s="118"/>
      <c r="F8" s="118"/>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row>
    <row r="9" spans="1:49" ht="34.5" customHeight="1">
      <c r="A9" s="107"/>
      <c r="B9" s="119" t="s">
        <v>261</v>
      </c>
      <c r="C9" s="120"/>
      <c r="D9" s="120"/>
      <c r="E9" s="120"/>
      <c r="F9" s="120"/>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row>
    <row r="10" spans="1:49" ht="24.75" customHeight="1">
      <c r="A10" s="89"/>
      <c r="B10" s="119" t="s">
        <v>258</v>
      </c>
      <c r="C10" s="118"/>
      <c r="D10" s="118"/>
      <c r="E10" s="118"/>
      <c r="F10" s="118"/>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row>
    <row r="11" spans="1:49" ht="29.25" customHeight="1">
      <c r="A11" s="90"/>
      <c r="B11" s="119" t="s">
        <v>264</v>
      </c>
      <c r="C11" s="118"/>
      <c r="D11" s="118"/>
      <c r="E11" s="118"/>
      <c r="F11" s="118"/>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row>
    <row r="12" spans="1:49" ht="21.75" customHeight="1" thickBot="1">
      <c r="A12" s="86"/>
      <c r="B12" s="86"/>
      <c r="C12" s="86"/>
      <c r="D12" s="86"/>
      <c r="E12" s="86"/>
      <c r="F12" s="86"/>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row>
    <row r="13" spans="1:49" ht="54" customHeight="1" thickBot="1">
      <c r="A13" s="81" t="s">
        <v>0</v>
      </c>
      <c r="B13" s="82" t="s">
        <v>72</v>
      </c>
      <c r="C13" s="82" t="s">
        <v>1</v>
      </c>
      <c r="D13" s="82" t="s">
        <v>2</v>
      </c>
      <c r="E13" s="83" t="s">
        <v>262</v>
      </c>
      <c r="F13" s="98" t="s">
        <v>263</v>
      </c>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row>
    <row r="14" spans="1:49">
      <c r="A14" s="108" t="s">
        <v>259</v>
      </c>
      <c r="B14" s="109"/>
      <c r="C14" s="109"/>
      <c r="D14" s="109"/>
      <c r="E14" s="109"/>
      <c r="F14" s="10">
        <f>F15</f>
        <v>0</v>
      </c>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row>
    <row r="15" spans="1:49" ht="16.5" thickBot="1">
      <c r="A15" s="74" t="s">
        <v>242</v>
      </c>
      <c r="B15" s="70" t="s">
        <v>139</v>
      </c>
      <c r="C15" s="71" t="s">
        <v>138</v>
      </c>
      <c r="D15" s="71">
        <v>90</v>
      </c>
      <c r="E15" s="102">
        <v>0</v>
      </c>
      <c r="F15" s="72">
        <f>D15*E15</f>
        <v>0</v>
      </c>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row>
    <row r="16" spans="1:49">
      <c r="A16" s="110" t="s">
        <v>260</v>
      </c>
      <c r="B16" s="111"/>
      <c r="C16" s="111"/>
      <c r="D16" s="111"/>
      <c r="E16" s="111"/>
      <c r="F16" s="101">
        <f>F17</f>
        <v>0</v>
      </c>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row>
    <row r="17" spans="1:49" ht="16.5" thickBot="1">
      <c r="A17" s="69" t="s">
        <v>251</v>
      </c>
      <c r="B17" s="70" t="s">
        <v>140</v>
      </c>
      <c r="C17" s="71" t="s">
        <v>78</v>
      </c>
      <c r="D17" s="106">
        <f>D15*82/30.4</f>
        <v>242.76315789473685</v>
      </c>
      <c r="E17" s="102">
        <v>0</v>
      </c>
      <c r="F17" s="72">
        <f>D17*E17</f>
        <v>0</v>
      </c>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row>
    <row r="18" spans="1:49">
      <c r="A18" s="112" t="s">
        <v>131</v>
      </c>
      <c r="B18" s="113"/>
      <c r="C18" s="113"/>
      <c r="D18" s="113"/>
      <c r="E18" s="113"/>
      <c r="F18" s="11">
        <f>SUM(F19:F60)</f>
        <v>0</v>
      </c>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row>
    <row r="19" spans="1:49" s="4" customFormat="1">
      <c r="A19" s="12" t="s">
        <v>69</v>
      </c>
      <c r="B19" s="13" t="s">
        <v>11</v>
      </c>
      <c r="C19" s="14" t="s">
        <v>3</v>
      </c>
      <c r="D19" s="14">
        <v>1</v>
      </c>
      <c r="E19" s="51">
        <v>0</v>
      </c>
      <c r="F19" s="15">
        <f>D19*E19</f>
        <v>0</v>
      </c>
      <c r="G19" s="77"/>
      <c r="H19" s="77"/>
      <c r="I19" s="77"/>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row>
    <row r="20" spans="1:49" s="4" customFormat="1">
      <c r="A20" s="12" t="s">
        <v>110</v>
      </c>
      <c r="B20" s="13" t="s">
        <v>12</v>
      </c>
      <c r="C20" s="14" t="s">
        <v>3</v>
      </c>
      <c r="D20" s="14">
        <v>1</v>
      </c>
      <c r="E20" s="51">
        <v>0</v>
      </c>
      <c r="F20" s="15">
        <f t="shared" ref="F20:F60" si="0">D20*E20</f>
        <v>0</v>
      </c>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row>
    <row r="21" spans="1:49" s="4" customFormat="1">
      <c r="A21" s="12" t="s">
        <v>85</v>
      </c>
      <c r="B21" s="52" t="s">
        <v>13</v>
      </c>
      <c r="C21" s="14" t="s">
        <v>3</v>
      </c>
      <c r="D21" s="14">
        <v>1</v>
      </c>
      <c r="E21" s="51">
        <v>0</v>
      </c>
      <c r="F21" s="15">
        <f t="shared" si="0"/>
        <v>0</v>
      </c>
      <c r="G21" s="77"/>
      <c r="H21" s="77"/>
      <c r="I21" s="77"/>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row>
    <row r="22" spans="1:49" s="4" customFormat="1">
      <c r="A22" s="12" t="s">
        <v>111</v>
      </c>
      <c r="B22" s="52" t="s">
        <v>141</v>
      </c>
      <c r="C22" s="14" t="s">
        <v>3</v>
      </c>
      <c r="D22" s="14">
        <v>1</v>
      </c>
      <c r="E22" s="51">
        <v>0</v>
      </c>
      <c r="F22" s="15">
        <f t="shared" si="0"/>
        <v>0</v>
      </c>
      <c r="G22" s="77"/>
      <c r="H22" s="77"/>
      <c r="I22" s="77"/>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row>
    <row r="23" spans="1:49" s="4" customFormat="1">
      <c r="A23" s="12" t="s">
        <v>86</v>
      </c>
      <c r="B23" s="53" t="s">
        <v>5</v>
      </c>
      <c r="C23" s="14" t="s">
        <v>3</v>
      </c>
      <c r="D23" s="14">
        <v>1</v>
      </c>
      <c r="E23" s="51">
        <v>0</v>
      </c>
      <c r="F23" s="15">
        <f t="shared" si="0"/>
        <v>0</v>
      </c>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row>
    <row r="24" spans="1:49" s="4" customFormat="1">
      <c r="A24" s="12" t="s">
        <v>112</v>
      </c>
      <c r="B24" s="53" t="s">
        <v>14</v>
      </c>
      <c r="C24" s="14" t="s">
        <v>3</v>
      </c>
      <c r="D24" s="14">
        <v>1</v>
      </c>
      <c r="E24" s="51">
        <v>0</v>
      </c>
      <c r="F24" s="15">
        <f t="shared" si="0"/>
        <v>0</v>
      </c>
      <c r="G24" s="77"/>
      <c r="H24" s="77"/>
      <c r="I24" s="77"/>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row>
    <row r="25" spans="1:49" s="4" customFormat="1">
      <c r="A25" s="12" t="s">
        <v>87</v>
      </c>
      <c r="B25" s="54" t="s">
        <v>15</v>
      </c>
      <c r="C25" s="14" t="s">
        <v>3</v>
      </c>
      <c r="D25" s="14">
        <v>1</v>
      </c>
      <c r="E25" s="51">
        <v>0</v>
      </c>
      <c r="F25" s="15">
        <f t="shared" si="0"/>
        <v>0</v>
      </c>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row>
    <row r="26" spans="1:49" s="4" customFormat="1">
      <c r="A26" s="12" t="s">
        <v>113</v>
      </c>
      <c r="B26" s="53" t="s">
        <v>6</v>
      </c>
      <c r="C26" s="14" t="s">
        <v>3</v>
      </c>
      <c r="D26" s="14">
        <v>1</v>
      </c>
      <c r="E26" s="51">
        <v>0</v>
      </c>
      <c r="F26" s="15">
        <f t="shared" si="0"/>
        <v>0</v>
      </c>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row>
    <row r="27" spans="1:49" s="4" customFormat="1">
      <c r="A27" s="12" t="s">
        <v>88</v>
      </c>
      <c r="B27" s="53" t="s">
        <v>49</v>
      </c>
      <c r="C27" s="14" t="s">
        <v>3</v>
      </c>
      <c r="D27" s="14">
        <v>1</v>
      </c>
      <c r="E27" s="51">
        <v>0</v>
      </c>
      <c r="F27" s="15">
        <f t="shared" si="0"/>
        <v>0</v>
      </c>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row>
    <row r="28" spans="1:49" s="4" customFormat="1">
      <c r="A28" s="12" t="s">
        <v>114</v>
      </c>
      <c r="B28" s="54" t="s">
        <v>50</v>
      </c>
      <c r="C28" s="14" t="s">
        <v>3</v>
      </c>
      <c r="D28" s="14">
        <v>1</v>
      </c>
      <c r="E28" s="51">
        <v>0</v>
      </c>
      <c r="F28" s="15">
        <f t="shared" si="0"/>
        <v>0</v>
      </c>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row>
    <row r="29" spans="1:49" s="4" customFormat="1">
      <c r="A29" s="12" t="s">
        <v>89</v>
      </c>
      <c r="B29" s="53" t="s">
        <v>16</v>
      </c>
      <c r="C29" s="14" t="s">
        <v>3</v>
      </c>
      <c r="D29" s="14">
        <v>1</v>
      </c>
      <c r="E29" s="51">
        <v>0</v>
      </c>
      <c r="F29" s="15">
        <f t="shared" si="0"/>
        <v>0</v>
      </c>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row>
    <row r="30" spans="1:49" s="4" customFormat="1">
      <c r="A30" s="12" t="s">
        <v>115</v>
      </c>
      <c r="B30" s="54" t="s">
        <v>17</v>
      </c>
      <c r="C30" s="14" t="s">
        <v>3</v>
      </c>
      <c r="D30" s="14">
        <v>1</v>
      </c>
      <c r="E30" s="51">
        <v>0</v>
      </c>
      <c r="F30" s="15">
        <f t="shared" si="0"/>
        <v>0</v>
      </c>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row>
    <row r="31" spans="1:49" s="4" customFormat="1">
      <c r="A31" s="12" t="s">
        <v>90</v>
      </c>
      <c r="B31" s="54" t="s">
        <v>18</v>
      </c>
      <c r="C31" s="14" t="s">
        <v>3</v>
      </c>
      <c r="D31" s="14">
        <v>1</v>
      </c>
      <c r="E31" s="51">
        <v>0</v>
      </c>
      <c r="F31" s="15">
        <f t="shared" si="0"/>
        <v>0</v>
      </c>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c r="AS31" s="77"/>
      <c r="AT31" s="77"/>
      <c r="AU31" s="77"/>
      <c r="AV31" s="77"/>
      <c r="AW31" s="77"/>
    </row>
    <row r="32" spans="1:49" s="4" customFormat="1">
      <c r="A32" s="12" t="s">
        <v>116</v>
      </c>
      <c r="B32" s="54" t="s">
        <v>51</v>
      </c>
      <c r="C32" s="14" t="s">
        <v>3</v>
      </c>
      <c r="D32" s="14">
        <v>1</v>
      </c>
      <c r="E32" s="51">
        <v>0</v>
      </c>
      <c r="F32" s="15">
        <f t="shared" si="0"/>
        <v>0</v>
      </c>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row>
    <row r="33" spans="1:49" s="4" customFormat="1">
      <c r="A33" s="12" t="s">
        <v>91</v>
      </c>
      <c r="B33" s="53" t="s">
        <v>19</v>
      </c>
      <c r="C33" s="14" t="s">
        <v>3</v>
      </c>
      <c r="D33" s="14">
        <v>1</v>
      </c>
      <c r="E33" s="51">
        <v>0</v>
      </c>
      <c r="F33" s="15">
        <f t="shared" si="0"/>
        <v>0</v>
      </c>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row>
    <row r="34" spans="1:49" s="4" customFormat="1">
      <c r="A34" s="12" t="s">
        <v>117</v>
      </c>
      <c r="B34" s="54" t="s">
        <v>20</v>
      </c>
      <c r="C34" s="14" t="s">
        <v>3</v>
      </c>
      <c r="D34" s="14">
        <v>1</v>
      </c>
      <c r="E34" s="51">
        <v>0</v>
      </c>
      <c r="F34" s="15">
        <f t="shared" si="0"/>
        <v>0</v>
      </c>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row>
    <row r="35" spans="1:49" s="4" customFormat="1">
      <c r="A35" s="12" t="s">
        <v>92</v>
      </c>
      <c r="B35" s="54" t="s">
        <v>52</v>
      </c>
      <c r="C35" s="14" t="s">
        <v>3</v>
      </c>
      <c r="D35" s="14">
        <v>1</v>
      </c>
      <c r="E35" s="51">
        <v>0</v>
      </c>
      <c r="F35" s="15">
        <f t="shared" si="0"/>
        <v>0</v>
      </c>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row>
    <row r="36" spans="1:49" s="4" customFormat="1">
      <c r="A36" s="12" t="s">
        <v>118</v>
      </c>
      <c r="B36" s="53" t="s">
        <v>21</v>
      </c>
      <c r="C36" s="14" t="s">
        <v>3</v>
      </c>
      <c r="D36" s="14">
        <v>1</v>
      </c>
      <c r="E36" s="51">
        <v>0</v>
      </c>
      <c r="F36" s="15">
        <f t="shared" si="0"/>
        <v>0</v>
      </c>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row>
    <row r="37" spans="1:49" s="4" customFormat="1">
      <c r="A37" s="12" t="s">
        <v>93</v>
      </c>
      <c r="B37" s="53" t="s">
        <v>22</v>
      </c>
      <c r="C37" s="14" t="s">
        <v>3</v>
      </c>
      <c r="D37" s="14">
        <v>1</v>
      </c>
      <c r="E37" s="51">
        <v>0</v>
      </c>
      <c r="F37" s="15">
        <f t="shared" si="0"/>
        <v>0</v>
      </c>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row>
    <row r="38" spans="1:49" s="4" customFormat="1">
      <c r="A38" s="12" t="s">
        <v>119</v>
      </c>
      <c r="B38" s="55" t="s">
        <v>23</v>
      </c>
      <c r="C38" s="14" t="s">
        <v>3</v>
      </c>
      <c r="D38" s="14">
        <v>1</v>
      </c>
      <c r="E38" s="51">
        <v>0</v>
      </c>
      <c r="F38" s="15">
        <f t="shared" si="0"/>
        <v>0</v>
      </c>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row>
    <row r="39" spans="1:49" s="4" customFormat="1">
      <c r="A39" s="12" t="s">
        <v>94</v>
      </c>
      <c r="B39" s="55" t="s">
        <v>24</v>
      </c>
      <c r="C39" s="14" t="s">
        <v>3</v>
      </c>
      <c r="D39" s="14">
        <v>1</v>
      </c>
      <c r="E39" s="51">
        <v>0</v>
      </c>
      <c r="F39" s="15">
        <f t="shared" si="0"/>
        <v>0</v>
      </c>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row>
    <row r="40" spans="1:49" s="5" customFormat="1">
      <c r="A40" s="12" t="s">
        <v>120</v>
      </c>
      <c r="B40" s="55" t="s">
        <v>25</v>
      </c>
      <c r="C40" s="14" t="s">
        <v>3</v>
      </c>
      <c r="D40" s="14">
        <v>1</v>
      </c>
      <c r="E40" s="51">
        <v>0</v>
      </c>
      <c r="F40" s="15">
        <f t="shared" si="0"/>
        <v>0</v>
      </c>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row>
    <row r="41" spans="1:49" s="5" customFormat="1">
      <c r="A41" s="12" t="s">
        <v>95</v>
      </c>
      <c r="B41" s="56" t="s">
        <v>71</v>
      </c>
      <c r="C41" s="14" t="s">
        <v>3</v>
      </c>
      <c r="D41" s="14">
        <v>1</v>
      </c>
      <c r="E41" s="51">
        <v>0</v>
      </c>
      <c r="F41" s="15">
        <f t="shared" si="0"/>
        <v>0</v>
      </c>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row>
    <row r="42" spans="1:49" s="5" customFormat="1">
      <c r="A42" s="12" t="s">
        <v>121</v>
      </c>
      <c r="B42" s="56" t="s">
        <v>64</v>
      </c>
      <c r="C42" s="14" t="s">
        <v>3</v>
      </c>
      <c r="D42" s="14">
        <v>1</v>
      </c>
      <c r="E42" s="51">
        <v>0</v>
      </c>
      <c r="F42" s="15">
        <f t="shared" si="0"/>
        <v>0</v>
      </c>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row>
    <row r="43" spans="1:49" s="5" customFormat="1">
      <c r="A43" s="12" t="s">
        <v>96</v>
      </c>
      <c r="B43" s="55" t="s">
        <v>26</v>
      </c>
      <c r="C43" s="14" t="s">
        <v>3</v>
      </c>
      <c r="D43" s="14">
        <v>1</v>
      </c>
      <c r="E43" s="51">
        <v>0</v>
      </c>
      <c r="F43" s="15">
        <f t="shared" si="0"/>
        <v>0</v>
      </c>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row>
    <row r="44" spans="1:49" s="5" customFormat="1">
      <c r="A44" s="12" t="s">
        <v>122</v>
      </c>
      <c r="B44" s="55" t="s">
        <v>27</v>
      </c>
      <c r="C44" s="14" t="s">
        <v>3</v>
      </c>
      <c r="D44" s="14">
        <v>1</v>
      </c>
      <c r="E44" s="51">
        <v>0</v>
      </c>
      <c r="F44" s="15">
        <f t="shared" si="0"/>
        <v>0</v>
      </c>
      <c r="G44" s="77"/>
      <c r="H44" s="77"/>
      <c r="I44" s="77"/>
      <c r="J44" s="77"/>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row>
    <row r="45" spans="1:49" s="5" customFormat="1">
      <c r="A45" s="12" t="s">
        <v>97</v>
      </c>
      <c r="B45" s="55" t="s">
        <v>28</v>
      </c>
      <c r="C45" s="14" t="s">
        <v>3</v>
      </c>
      <c r="D45" s="14">
        <v>1</v>
      </c>
      <c r="E45" s="51">
        <v>0</v>
      </c>
      <c r="F45" s="15">
        <f t="shared" si="0"/>
        <v>0</v>
      </c>
      <c r="G45" s="77"/>
      <c r="H45" s="77"/>
      <c r="I45" s="77"/>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row>
    <row r="46" spans="1:49" s="5" customFormat="1">
      <c r="A46" s="12" t="s">
        <v>123</v>
      </c>
      <c r="B46" s="55" t="s">
        <v>29</v>
      </c>
      <c r="C46" s="14" t="s">
        <v>3</v>
      </c>
      <c r="D46" s="14">
        <v>1</v>
      </c>
      <c r="E46" s="51">
        <v>0</v>
      </c>
      <c r="F46" s="15">
        <f t="shared" si="0"/>
        <v>0</v>
      </c>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row>
    <row r="47" spans="1:49" s="5" customFormat="1">
      <c r="A47" s="12" t="s">
        <v>98</v>
      </c>
      <c r="B47" s="55" t="s">
        <v>142</v>
      </c>
      <c r="C47" s="14" t="s">
        <v>3</v>
      </c>
      <c r="D47" s="14">
        <v>1</v>
      </c>
      <c r="E47" s="51">
        <v>0</v>
      </c>
      <c r="F47" s="15">
        <f t="shared" si="0"/>
        <v>0</v>
      </c>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row>
    <row r="48" spans="1:49" s="5" customFormat="1">
      <c r="A48" s="12" t="s">
        <v>124</v>
      </c>
      <c r="B48" s="55" t="s">
        <v>30</v>
      </c>
      <c r="C48" s="14" t="s">
        <v>3</v>
      </c>
      <c r="D48" s="14">
        <v>1</v>
      </c>
      <c r="E48" s="51">
        <v>0</v>
      </c>
      <c r="F48" s="15">
        <f t="shared" si="0"/>
        <v>0</v>
      </c>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row>
    <row r="49" spans="1:49" s="5" customFormat="1">
      <c r="A49" s="12" t="s">
        <v>99</v>
      </c>
      <c r="B49" s="55" t="s">
        <v>79</v>
      </c>
      <c r="C49" s="14" t="s">
        <v>3</v>
      </c>
      <c r="D49" s="14">
        <v>1</v>
      </c>
      <c r="E49" s="51">
        <v>0</v>
      </c>
      <c r="F49" s="15">
        <f t="shared" si="0"/>
        <v>0</v>
      </c>
      <c r="G49" s="77"/>
      <c r="H49" s="77"/>
      <c r="I49" s="77"/>
      <c r="J49" s="77"/>
      <c r="K49" s="77"/>
      <c r="L49" s="77"/>
      <c r="M49" s="77"/>
      <c r="N49" s="77"/>
      <c r="O49" s="77"/>
      <c r="P49" s="77"/>
      <c r="Q49" s="77"/>
      <c r="R49" s="77"/>
      <c r="S49" s="77"/>
      <c r="T49" s="77"/>
      <c r="U49" s="77"/>
      <c r="V49" s="77"/>
      <c r="W49" s="77"/>
      <c r="X49" s="77"/>
      <c r="Y49" s="77"/>
      <c r="Z49" s="77"/>
      <c r="AA49" s="77"/>
      <c r="AB49" s="77"/>
      <c r="AC49" s="77"/>
      <c r="AD49" s="77"/>
      <c r="AE49" s="77"/>
      <c r="AF49" s="77"/>
      <c r="AG49" s="77"/>
      <c r="AH49" s="77"/>
      <c r="AI49" s="77"/>
      <c r="AJ49" s="77"/>
      <c r="AK49" s="77"/>
      <c r="AL49" s="77"/>
      <c r="AM49" s="77"/>
      <c r="AN49" s="77"/>
      <c r="AO49" s="77"/>
      <c r="AP49" s="77"/>
      <c r="AQ49" s="77"/>
      <c r="AR49" s="77"/>
      <c r="AS49" s="77"/>
      <c r="AT49" s="77"/>
      <c r="AU49" s="77"/>
      <c r="AV49" s="77"/>
      <c r="AW49" s="77"/>
    </row>
    <row r="50" spans="1:49" s="5" customFormat="1">
      <c r="A50" s="12" t="s">
        <v>125</v>
      </c>
      <c r="B50" s="55" t="s">
        <v>80</v>
      </c>
      <c r="C50" s="14" t="s">
        <v>3</v>
      </c>
      <c r="D50" s="14">
        <v>1</v>
      </c>
      <c r="E50" s="51">
        <v>0</v>
      </c>
      <c r="F50" s="15">
        <f t="shared" si="0"/>
        <v>0</v>
      </c>
      <c r="G50" s="77"/>
      <c r="H50" s="77"/>
      <c r="I50" s="77"/>
      <c r="J50" s="77"/>
      <c r="K50" s="77"/>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row>
    <row r="51" spans="1:49" s="5" customFormat="1">
      <c r="A51" s="12" t="s">
        <v>100</v>
      </c>
      <c r="B51" s="57" t="s">
        <v>53</v>
      </c>
      <c r="C51" s="14" t="s">
        <v>3</v>
      </c>
      <c r="D51" s="14">
        <v>1</v>
      </c>
      <c r="E51" s="51">
        <v>0</v>
      </c>
      <c r="F51" s="15">
        <f t="shared" si="0"/>
        <v>0</v>
      </c>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c r="AS51" s="77"/>
      <c r="AT51" s="77"/>
      <c r="AU51" s="77"/>
      <c r="AV51" s="77"/>
      <c r="AW51" s="77"/>
    </row>
    <row r="52" spans="1:49" s="5" customFormat="1">
      <c r="A52" s="12" t="s">
        <v>126</v>
      </c>
      <c r="B52" s="55" t="s">
        <v>31</v>
      </c>
      <c r="C52" s="14" t="s">
        <v>3</v>
      </c>
      <c r="D52" s="14">
        <v>1</v>
      </c>
      <c r="E52" s="51">
        <v>0</v>
      </c>
      <c r="F52" s="15">
        <f t="shared" si="0"/>
        <v>0</v>
      </c>
      <c r="G52" s="77"/>
      <c r="H52" s="77"/>
      <c r="I52" s="77"/>
      <c r="J52" s="77"/>
      <c r="K52" s="77"/>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row>
    <row r="53" spans="1:49" s="5" customFormat="1">
      <c r="A53" s="12" t="s">
        <v>148</v>
      </c>
      <c r="B53" s="68" t="s">
        <v>143</v>
      </c>
      <c r="C53" s="14" t="s">
        <v>3</v>
      </c>
      <c r="D53" s="14">
        <v>1</v>
      </c>
      <c r="E53" s="51">
        <v>0</v>
      </c>
      <c r="F53" s="15">
        <f t="shared" si="0"/>
        <v>0</v>
      </c>
      <c r="G53" s="77"/>
      <c r="H53" s="77"/>
      <c r="I53" s="77"/>
      <c r="J53" s="77"/>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row>
    <row r="54" spans="1:49" s="5" customFormat="1">
      <c r="A54" s="12" t="s">
        <v>149</v>
      </c>
      <c r="B54" s="55" t="s">
        <v>144</v>
      </c>
      <c r="C54" s="14" t="s">
        <v>3</v>
      </c>
      <c r="D54" s="14">
        <v>1</v>
      </c>
      <c r="E54" s="51">
        <v>0</v>
      </c>
      <c r="F54" s="15">
        <f t="shared" si="0"/>
        <v>0</v>
      </c>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row>
    <row r="55" spans="1:49" s="5" customFormat="1">
      <c r="A55" s="12" t="s">
        <v>150</v>
      </c>
      <c r="B55" s="55" t="s">
        <v>145</v>
      </c>
      <c r="C55" s="14" t="s">
        <v>3</v>
      </c>
      <c r="D55" s="14">
        <v>1</v>
      </c>
      <c r="E55" s="51">
        <v>0</v>
      </c>
      <c r="F55" s="15">
        <f t="shared" si="0"/>
        <v>0</v>
      </c>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row>
    <row r="56" spans="1:49" s="5" customFormat="1">
      <c r="A56" s="12" t="s">
        <v>151</v>
      </c>
      <c r="B56" s="55" t="s">
        <v>146</v>
      </c>
      <c r="C56" s="14" t="s">
        <v>3</v>
      </c>
      <c r="D56" s="14">
        <v>1</v>
      </c>
      <c r="E56" s="51">
        <v>0</v>
      </c>
      <c r="F56" s="15">
        <f t="shared" si="0"/>
        <v>0</v>
      </c>
      <c r="G56" s="77"/>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77"/>
      <c r="AS56" s="77"/>
      <c r="AT56" s="77"/>
      <c r="AU56" s="77"/>
      <c r="AV56" s="77"/>
      <c r="AW56" s="77"/>
    </row>
    <row r="57" spans="1:49" s="5" customFormat="1">
      <c r="A57" s="12" t="s">
        <v>152</v>
      </c>
      <c r="B57" s="55" t="s">
        <v>147</v>
      </c>
      <c r="C57" s="14" t="s">
        <v>3</v>
      </c>
      <c r="D57" s="14">
        <v>1</v>
      </c>
      <c r="E57" s="51">
        <v>0</v>
      </c>
      <c r="F57" s="15">
        <f t="shared" si="0"/>
        <v>0</v>
      </c>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77"/>
      <c r="AP57" s="77"/>
      <c r="AQ57" s="77"/>
      <c r="AR57" s="77"/>
      <c r="AS57" s="77"/>
      <c r="AT57" s="77"/>
      <c r="AU57" s="77"/>
      <c r="AV57" s="77"/>
      <c r="AW57" s="77"/>
    </row>
    <row r="58" spans="1:49" s="5" customFormat="1">
      <c r="A58" s="12" t="s">
        <v>153</v>
      </c>
      <c r="B58" s="55" t="s">
        <v>232</v>
      </c>
      <c r="C58" s="14" t="s">
        <v>3</v>
      </c>
      <c r="D58" s="14">
        <v>1</v>
      </c>
      <c r="E58" s="51">
        <v>0</v>
      </c>
      <c r="F58" s="15">
        <f t="shared" ref="F58" si="1">D58*E58</f>
        <v>0</v>
      </c>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c r="AI58" s="77"/>
      <c r="AJ58" s="77"/>
      <c r="AK58" s="77"/>
      <c r="AL58" s="77"/>
      <c r="AM58" s="77"/>
      <c r="AN58" s="77"/>
      <c r="AO58" s="77"/>
      <c r="AP58" s="77"/>
      <c r="AQ58" s="77"/>
      <c r="AR58" s="77"/>
      <c r="AS58" s="77"/>
      <c r="AT58" s="77"/>
      <c r="AU58" s="77"/>
      <c r="AV58" s="77"/>
      <c r="AW58" s="77"/>
    </row>
    <row r="59" spans="1:49" s="5" customFormat="1">
      <c r="A59" s="12" t="s">
        <v>154</v>
      </c>
      <c r="B59" s="55" t="s">
        <v>73</v>
      </c>
      <c r="C59" s="14" t="s">
        <v>3</v>
      </c>
      <c r="D59" s="14">
        <v>1</v>
      </c>
      <c r="E59" s="51">
        <v>0</v>
      </c>
      <c r="F59" s="15">
        <f t="shared" si="0"/>
        <v>0</v>
      </c>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row>
    <row r="60" spans="1:49" s="2" customFormat="1" ht="32.25" thickBot="1">
      <c r="A60" s="16" t="s">
        <v>233</v>
      </c>
      <c r="B60" s="58" t="s">
        <v>54</v>
      </c>
      <c r="C60" s="17" t="s">
        <v>3</v>
      </c>
      <c r="D60" s="17">
        <v>1</v>
      </c>
      <c r="E60" s="103">
        <v>0</v>
      </c>
      <c r="F60" s="65">
        <f t="shared" si="0"/>
        <v>0</v>
      </c>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row>
    <row r="61" spans="1:49" s="2" customFormat="1">
      <c r="A61" s="114" t="s">
        <v>171</v>
      </c>
      <c r="B61" s="115"/>
      <c r="C61" s="115"/>
      <c r="D61" s="115"/>
      <c r="E61" s="115"/>
      <c r="F61" s="18">
        <f>F62+F66+F67</f>
        <v>0</v>
      </c>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row>
    <row r="62" spans="1:49" s="2" customFormat="1">
      <c r="A62" s="12" t="s">
        <v>102</v>
      </c>
      <c r="B62" s="19" t="s">
        <v>7</v>
      </c>
      <c r="C62" s="14" t="s">
        <v>8</v>
      </c>
      <c r="D62" s="63">
        <v>4290</v>
      </c>
      <c r="E62" s="51">
        <v>0</v>
      </c>
      <c r="F62" s="15">
        <f>D62*E62</f>
        <v>0</v>
      </c>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row>
    <row r="63" spans="1:49" s="2" customFormat="1">
      <c r="A63" s="12" t="s">
        <v>137</v>
      </c>
      <c r="B63" s="19" t="s">
        <v>55</v>
      </c>
      <c r="C63" s="14" t="s">
        <v>9</v>
      </c>
      <c r="D63" s="14" t="s">
        <v>130</v>
      </c>
      <c r="E63" s="51">
        <v>0</v>
      </c>
      <c r="F63" s="15" t="s">
        <v>130</v>
      </c>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row>
    <row r="64" spans="1:49" s="2" customFormat="1">
      <c r="A64" s="12" t="s">
        <v>172</v>
      </c>
      <c r="B64" s="19" t="s">
        <v>56</v>
      </c>
      <c r="C64" s="14" t="s">
        <v>9</v>
      </c>
      <c r="D64" s="14" t="s">
        <v>130</v>
      </c>
      <c r="E64" s="51">
        <v>0</v>
      </c>
      <c r="F64" s="15" t="s">
        <v>130</v>
      </c>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row>
    <row r="65" spans="1:49" s="2" customFormat="1">
      <c r="A65" s="12" t="s">
        <v>173</v>
      </c>
      <c r="B65" s="19" t="s">
        <v>57</v>
      </c>
      <c r="C65" s="14" t="s">
        <v>9</v>
      </c>
      <c r="D65" s="14" t="s">
        <v>130</v>
      </c>
      <c r="E65" s="51">
        <v>0</v>
      </c>
      <c r="F65" s="15" t="s">
        <v>130</v>
      </c>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row>
    <row r="66" spans="1:49" s="2" customFormat="1">
      <c r="A66" s="12" t="s">
        <v>174</v>
      </c>
      <c r="B66" s="19" t="s">
        <v>58</v>
      </c>
      <c r="C66" s="14" t="s">
        <v>9</v>
      </c>
      <c r="D66" s="105">
        <f>D62*888.3</f>
        <v>3810807</v>
      </c>
      <c r="E66" s="51">
        <v>0</v>
      </c>
      <c r="F66" s="15">
        <f>D66*E66</f>
        <v>0</v>
      </c>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row>
    <row r="67" spans="1:49" s="2" customFormat="1" ht="16.5" thickBot="1">
      <c r="A67" s="16" t="s">
        <v>175</v>
      </c>
      <c r="B67" s="66" t="s">
        <v>10</v>
      </c>
      <c r="C67" s="17" t="s">
        <v>8</v>
      </c>
      <c r="D67" s="67">
        <v>4290</v>
      </c>
      <c r="E67" s="103">
        <v>0</v>
      </c>
      <c r="F67" s="65">
        <f>E67*D67</f>
        <v>0</v>
      </c>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row>
    <row r="68" spans="1:49" s="2" customFormat="1">
      <c r="A68" s="114" t="s">
        <v>249</v>
      </c>
      <c r="B68" s="115"/>
      <c r="C68" s="115"/>
      <c r="D68" s="115"/>
      <c r="E68" s="115"/>
      <c r="F68" s="18">
        <f>SUM(F69:F126)</f>
        <v>1150000</v>
      </c>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row>
    <row r="69" spans="1:49" s="6" customFormat="1">
      <c r="A69" s="84" t="s">
        <v>176</v>
      </c>
      <c r="B69" s="91" t="s">
        <v>81</v>
      </c>
      <c r="C69" s="62" t="s">
        <v>3</v>
      </c>
      <c r="D69" s="63">
        <v>1</v>
      </c>
      <c r="E69" s="51">
        <v>0</v>
      </c>
      <c r="F69" s="99">
        <f>D69*E69</f>
        <v>0</v>
      </c>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row>
    <row r="70" spans="1:49" s="6" customFormat="1" ht="31.5">
      <c r="A70" s="84" t="s">
        <v>177</v>
      </c>
      <c r="B70" s="60" t="s">
        <v>155</v>
      </c>
      <c r="C70" s="62" t="s">
        <v>3</v>
      </c>
      <c r="D70" s="63">
        <v>1</v>
      </c>
      <c r="E70" s="51">
        <f>E60</f>
        <v>0</v>
      </c>
      <c r="F70" s="99">
        <f t="shared" ref="F70:F126" si="2">D70*E70</f>
        <v>0</v>
      </c>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row>
    <row r="71" spans="1:49" s="2" customFormat="1">
      <c r="A71" s="84" t="s">
        <v>178</v>
      </c>
      <c r="B71" s="54" t="s">
        <v>32</v>
      </c>
      <c r="C71" s="62" t="s">
        <v>3</v>
      </c>
      <c r="D71" s="63">
        <v>1</v>
      </c>
      <c r="E71" s="51">
        <v>0</v>
      </c>
      <c r="F71" s="99">
        <f t="shared" si="2"/>
        <v>0</v>
      </c>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row>
    <row r="72" spans="1:49" s="2" customFormat="1">
      <c r="A72" s="84" t="s">
        <v>179</v>
      </c>
      <c r="B72" s="92" t="s">
        <v>45</v>
      </c>
      <c r="C72" s="62" t="s">
        <v>3</v>
      </c>
      <c r="D72" s="63">
        <v>1</v>
      </c>
      <c r="E72" s="51">
        <v>0</v>
      </c>
      <c r="F72" s="99">
        <f t="shared" si="2"/>
        <v>0</v>
      </c>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row>
    <row r="73" spans="1:49" s="2" customFormat="1">
      <c r="A73" s="84" t="s">
        <v>234</v>
      </c>
      <c r="B73" s="92" t="s">
        <v>156</v>
      </c>
      <c r="C73" s="62" t="s">
        <v>3</v>
      </c>
      <c r="D73" s="63">
        <v>1</v>
      </c>
      <c r="E73" s="51">
        <v>0</v>
      </c>
      <c r="F73" s="99">
        <f t="shared" si="2"/>
        <v>0</v>
      </c>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row>
    <row r="74" spans="1:49" s="2" customFormat="1">
      <c r="A74" s="84" t="s">
        <v>180</v>
      </c>
      <c r="B74" s="92" t="s">
        <v>33</v>
      </c>
      <c r="C74" s="62" t="s">
        <v>3</v>
      </c>
      <c r="D74" s="63">
        <v>1</v>
      </c>
      <c r="E74" s="51">
        <v>0</v>
      </c>
      <c r="F74" s="99">
        <f t="shared" si="2"/>
        <v>0</v>
      </c>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row>
    <row r="75" spans="1:49" s="2" customFormat="1" ht="31.5">
      <c r="A75" s="84" t="s">
        <v>181</v>
      </c>
      <c r="B75" s="59" t="s">
        <v>82</v>
      </c>
      <c r="C75" s="62" t="s">
        <v>3</v>
      </c>
      <c r="D75" s="63">
        <v>1</v>
      </c>
      <c r="E75" s="51">
        <v>0</v>
      </c>
      <c r="F75" s="99">
        <f t="shared" si="2"/>
        <v>0</v>
      </c>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8"/>
    </row>
    <row r="76" spans="1:49" s="2" customFormat="1">
      <c r="A76" s="84" t="s">
        <v>182</v>
      </c>
      <c r="B76" s="55" t="s">
        <v>34</v>
      </c>
      <c r="C76" s="62" t="s">
        <v>3</v>
      </c>
      <c r="D76" s="63">
        <v>1</v>
      </c>
      <c r="E76" s="51">
        <v>0</v>
      </c>
      <c r="F76" s="99">
        <f t="shared" si="2"/>
        <v>0</v>
      </c>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row>
    <row r="77" spans="1:49" s="2" customFormat="1">
      <c r="A77" s="84" t="s">
        <v>183</v>
      </c>
      <c r="B77" s="55" t="s">
        <v>18</v>
      </c>
      <c r="C77" s="62" t="s">
        <v>3</v>
      </c>
      <c r="D77" s="63">
        <v>1</v>
      </c>
      <c r="E77" s="51">
        <v>0</v>
      </c>
      <c r="F77" s="99">
        <f t="shared" si="2"/>
        <v>0</v>
      </c>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row>
    <row r="78" spans="1:49" s="2" customFormat="1">
      <c r="A78" s="84" t="s">
        <v>184</v>
      </c>
      <c r="B78" s="53" t="s">
        <v>35</v>
      </c>
      <c r="C78" s="62" t="s">
        <v>3</v>
      </c>
      <c r="D78" s="63">
        <v>1</v>
      </c>
      <c r="E78" s="51">
        <v>0</v>
      </c>
      <c r="F78" s="99">
        <f t="shared" si="2"/>
        <v>0</v>
      </c>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c r="AL78" s="78"/>
      <c r="AM78" s="78"/>
      <c r="AN78" s="78"/>
      <c r="AO78" s="78"/>
      <c r="AP78" s="78"/>
      <c r="AQ78" s="78"/>
      <c r="AR78" s="78"/>
      <c r="AS78" s="78"/>
      <c r="AT78" s="78"/>
      <c r="AU78" s="78"/>
      <c r="AV78" s="78"/>
      <c r="AW78" s="78"/>
    </row>
    <row r="79" spans="1:49" s="2" customFormat="1">
      <c r="A79" s="84" t="s">
        <v>185</v>
      </c>
      <c r="B79" s="53" t="s">
        <v>19</v>
      </c>
      <c r="C79" s="62" t="s">
        <v>3</v>
      </c>
      <c r="D79" s="63">
        <v>1</v>
      </c>
      <c r="E79" s="51">
        <v>0</v>
      </c>
      <c r="F79" s="99">
        <f t="shared" si="2"/>
        <v>0</v>
      </c>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78"/>
      <c r="AL79" s="78"/>
      <c r="AM79" s="78"/>
      <c r="AN79" s="78"/>
      <c r="AO79" s="78"/>
      <c r="AP79" s="78"/>
      <c r="AQ79" s="78"/>
      <c r="AR79" s="78"/>
      <c r="AS79" s="78"/>
      <c r="AT79" s="78"/>
      <c r="AU79" s="78"/>
      <c r="AV79" s="78"/>
      <c r="AW79" s="78"/>
    </row>
    <row r="80" spans="1:49" s="2" customFormat="1">
      <c r="A80" s="84" t="s">
        <v>186</v>
      </c>
      <c r="B80" s="54" t="s">
        <v>36</v>
      </c>
      <c r="C80" s="62" t="s">
        <v>3</v>
      </c>
      <c r="D80" s="63">
        <v>1</v>
      </c>
      <c r="E80" s="51">
        <v>0</v>
      </c>
      <c r="F80" s="99">
        <f t="shared" si="2"/>
        <v>0</v>
      </c>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c r="AT80" s="78"/>
      <c r="AU80" s="78"/>
      <c r="AV80" s="78"/>
      <c r="AW80" s="78"/>
    </row>
    <row r="81" spans="1:49" s="2" customFormat="1">
      <c r="A81" s="84" t="s">
        <v>187</v>
      </c>
      <c r="B81" s="54" t="s">
        <v>37</v>
      </c>
      <c r="C81" s="62" t="s">
        <v>3</v>
      </c>
      <c r="D81" s="63">
        <v>1</v>
      </c>
      <c r="E81" s="51">
        <v>0</v>
      </c>
      <c r="F81" s="99">
        <f t="shared" si="2"/>
        <v>0</v>
      </c>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row>
    <row r="82" spans="1:49" s="2" customFormat="1">
      <c r="A82" s="84" t="s">
        <v>188</v>
      </c>
      <c r="B82" s="55" t="s">
        <v>59</v>
      </c>
      <c r="C82" s="62" t="s">
        <v>3</v>
      </c>
      <c r="D82" s="63">
        <v>1</v>
      </c>
      <c r="E82" s="51">
        <v>0</v>
      </c>
      <c r="F82" s="99">
        <f t="shared" si="2"/>
        <v>0</v>
      </c>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row>
    <row r="83" spans="1:49" s="6" customFormat="1">
      <c r="A83" s="84" t="s">
        <v>189</v>
      </c>
      <c r="B83" s="57" t="s">
        <v>74</v>
      </c>
      <c r="C83" s="62" t="s">
        <v>3</v>
      </c>
      <c r="D83" s="63">
        <v>1</v>
      </c>
      <c r="E83" s="51">
        <v>0</v>
      </c>
      <c r="F83" s="99">
        <f t="shared" si="2"/>
        <v>0</v>
      </c>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row>
    <row r="84" spans="1:49" s="2" customFormat="1">
      <c r="A84" s="84" t="s">
        <v>190</v>
      </c>
      <c r="B84" s="57" t="s">
        <v>157</v>
      </c>
      <c r="C84" s="62" t="s">
        <v>3</v>
      </c>
      <c r="D84" s="63">
        <v>1</v>
      </c>
      <c r="E84" s="51">
        <v>0</v>
      </c>
      <c r="F84" s="99">
        <f t="shared" si="2"/>
        <v>0</v>
      </c>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row>
    <row r="85" spans="1:49" s="2" customFormat="1" ht="31.5">
      <c r="A85" s="84" t="s">
        <v>191</v>
      </c>
      <c r="B85" s="60" t="s">
        <v>158</v>
      </c>
      <c r="C85" s="62" t="s">
        <v>3</v>
      </c>
      <c r="D85" s="63">
        <v>1</v>
      </c>
      <c r="E85" s="51">
        <v>0</v>
      </c>
      <c r="F85" s="99">
        <f t="shared" si="2"/>
        <v>0</v>
      </c>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row>
    <row r="86" spans="1:49" s="2" customFormat="1">
      <c r="A86" s="84" t="s">
        <v>192</v>
      </c>
      <c r="B86" s="53" t="s">
        <v>60</v>
      </c>
      <c r="C86" s="62" t="s">
        <v>3</v>
      </c>
      <c r="D86" s="63">
        <v>1</v>
      </c>
      <c r="E86" s="51">
        <v>0</v>
      </c>
      <c r="F86" s="99">
        <f t="shared" si="2"/>
        <v>0</v>
      </c>
      <c r="G86" s="78"/>
      <c r="H86" s="78"/>
      <c r="I86" s="78"/>
      <c r="J86" s="78"/>
      <c r="K86" s="78"/>
      <c r="L86" s="78"/>
      <c r="M86" s="78"/>
      <c r="N86" s="78"/>
      <c r="O86" s="78"/>
      <c r="P86" s="78"/>
      <c r="Q86" s="78"/>
      <c r="R86" s="78"/>
      <c r="S86" s="78"/>
      <c r="T86" s="78"/>
      <c r="U86" s="78"/>
      <c r="V86" s="78"/>
      <c r="W86" s="78"/>
      <c r="X86" s="78"/>
      <c r="Y86" s="78"/>
      <c r="Z86" s="78"/>
      <c r="AA86" s="78"/>
      <c r="AB86" s="78"/>
      <c r="AC86" s="78"/>
      <c r="AD86" s="78"/>
      <c r="AE86" s="78"/>
      <c r="AF86" s="78"/>
      <c r="AG86" s="78"/>
      <c r="AH86" s="78"/>
      <c r="AI86" s="78"/>
      <c r="AJ86" s="78"/>
      <c r="AK86" s="78"/>
      <c r="AL86" s="78"/>
      <c r="AM86" s="78"/>
      <c r="AN86" s="78"/>
      <c r="AO86" s="78"/>
      <c r="AP86" s="78"/>
      <c r="AQ86" s="78"/>
      <c r="AR86" s="78"/>
      <c r="AS86" s="78"/>
      <c r="AT86" s="78"/>
      <c r="AU86" s="78"/>
      <c r="AV86" s="78"/>
      <c r="AW86" s="78"/>
    </row>
    <row r="87" spans="1:49" s="2" customFormat="1">
      <c r="A87" s="84" t="s">
        <v>193</v>
      </c>
      <c r="B87" s="54" t="s">
        <v>61</v>
      </c>
      <c r="C87" s="62" t="s">
        <v>3</v>
      </c>
      <c r="D87" s="63">
        <v>1</v>
      </c>
      <c r="E87" s="51">
        <v>0</v>
      </c>
      <c r="F87" s="99">
        <f t="shared" si="2"/>
        <v>0</v>
      </c>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8"/>
      <c r="AQ87" s="78"/>
      <c r="AR87" s="78"/>
      <c r="AS87" s="78"/>
      <c r="AT87" s="78"/>
      <c r="AU87" s="78"/>
      <c r="AV87" s="78"/>
      <c r="AW87" s="78"/>
    </row>
    <row r="88" spans="1:49" s="2" customFormat="1">
      <c r="A88" s="84" t="s">
        <v>194</v>
      </c>
      <c r="B88" s="54" t="s">
        <v>38</v>
      </c>
      <c r="C88" s="62" t="s">
        <v>3</v>
      </c>
      <c r="D88" s="63">
        <v>1</v>
      </c>
      <c r="E88" s="51">
        <v>0</v>
      </c>
      <c r="F88" s="99">
        <f t="shared" si="2"/>
        <v>0</v>
      </c>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78"/>
      <c r="AT88" s="78"/>
      <c r="AU88" s="78"/>
      <c r="AV88" s="78"/>
      <c r="AW88" s="78"/>
    </row>
    <row r="89" spans="1:49" s="2" customFormat="1">
      <c r="A89" s="84" t="s">
        <v>195</v>
      </c>
      <c r="B89" s="54" t="s">
        <v>62</v>
      </c>
      <c r="C89" s="62" t="s">
        <v>3</v>
      </c>
      <c r="D89" s="63">
        <v>1</v>
      </c>
      <c r="E89" s="51">
        <v>0</v>
      </c>
      <c r="F89" s="99">
        <f t="shared" si="2"/>
        <v>0</v>
      </c>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8"/>
      <c r="AQ89" s="78"/>
      <c r="AR89" s="78"/>
      <c r="AS89" s="78"/>
      <c r="AT89" s="78"/>
      <c r="AU89" s="78"/>
      <c r="AV89" s="78"/>
      <c r="AW89" s="78"/>
    </row>
    <row r="90" spans="1:49" s="2" customFormat="1">
      <c r="A90" s="84" t="s">
        <v>196</v>
      </c>
      <c r="B90" s="54" t="s">
        <v>42</v>
      </c>
      <c r="C90" s="62" t="s">
        <v>3</v>
      </c>
      <c r="D90" s="63">
        <v>1</v>
      </c>
      <c r="E90" s="51">
        <v>0</v>
      </c>
      <c r="F90" s="99">
        <f t="shared" si="2"/>
        <v>0</v>
      </c>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8"/>
      <c r="AQ90" s="78"/>
      <c r="AR90" s="78"/>
      <c r="AS90" s="78"/>
      <c r="AT90" s="78"/>
      <c r="AU90" s="78"/>
      <c r="AV90" s="78"/>
      <c r="AW90" s="78"/>
    </row>
    <row r="91" spans="1:49" s="2" customFormat="1">
      <c r="A91" s="84" t="s">
        <v>197</v>
      </c>
      <c r="B91" s="54" t="s">
        <v>159</v>
      </c>
      <c r="C91" s="62" t="s">
        <v>3</v>
      </c>
      <c r="D91" s="63">
        <v>1</v>
      </c>
      <c r="E91" s="51">
        <v>0</v>
      </c>
      <c r="F91" s="99">
        <f t="shared" si="2"/>
        <v>0</v>
      </c>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78"/>
      <c r="AT91" s="78"/>
      <c r="AU91" s="78"/>
      <c r="AV91" s="78"/>
      <c r="AW91" s="78"/>
    </row>
    <row r="92" spans="1:49" s="2" customFormat="1">
      <c r="A92" s="84" t="s">
        <v>198</v>
      </c>
      <c r="B92" s="57" t="s">
        <v>235</v>
      </c>
      <c r="C92" s="62" t="s">
        <v>3</v>
      </c>
      <c r="D92" s="63">
        <v>1</v>
      </c>
      <c r="E92" s="51">
        <v>0</v>
      </c>
      <c r="F92" s="99">
        <f t="shared" si="2"/>
        <v>0</v>
      </c>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78"/>
      <c r="AT92" s="78"/>
      <c r="AU92" s="78"/>
      <c r="AV92" s="78"/>
      <c r="AW92" s="78"/>
    </row>
    <row r="93" spans="1:49" s="2" customFormat="1">
      <c r="A93" s="84" t="s">
        <v>199</v>
      </c>
      <c r="B93" s="57" t="s">
        <v>43</v>
      </c>
      <c r="C93" s="62" t="s">
        <v>3</v>
      </c>
      <c r="D93" s="63">
        <v>1</v>
      </c>
      <c r="E93" s="51">
        <v>0</v>
      </c>
      <c r="F93" s="99">
        <f t="shared" si="2"/>
        <v>0</v>
      </c>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c r="AS93" s="78"/>
      <c r="AT93" s="78"/>
      <c r="AU93" s="78"/>
      <c r="AV93" s="78"/>
      <c r="AW93" s="78"/>
    </row>
    <row r="94" spans="1:49" s="2" customFormat="1" ht="31.5">
      <c r="A94" s="84" t="s">
        <v>200</v>
      </c>
      <c r="B94" s="60" t="s">
        <v>63</v>
      </c>
      <c r="C94" s="62" t="s">
        <v>3</v>
      </c>
      <c r="D94" s="63">
        <v>1</v>
      </c>
      <c r="E94" s="51">
        <v>0</v>
      </c>
      <c r="F94" s="99">
        <f t="shared" si="2"/>
        <v>0</v>
      </c>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8"/>
      <c r="AQ94" s="78"/>
      <c r="AR94" s="78"/>
      <c r="AS94" s="78"/>
      <c r="AT94" s="78"/>
      <c r="AU94" s="78"/>
      <c r="AV94" s="78"/>
      <c r="AW94" s="78"/>
    </row>
    <row r="95" spans="1:49" s="2" customFormat="1">
      <c r="A95" s="84" t="s">
        <v>201</v>
      </c>
      <c r="B95" s="57" t="s">
        <v>252</v>
      </c>
      <c r="C95" s="62" t="s">
        <v>3</v>
      </c>
      <c r="D95" s="63">
        <v>1</v>
      </c>
      <c r="E95" s="51">
        <v>0</v>
      </c>
      <c r="F95" s="99">
        <f t="shared" si="2"/>
        <v>0</v>
      </c>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8"/>
      <c r="AQ95" s="78"/>
      <c r="AR95" s="78"/>
      <c r="AS95" s="78"/>
      <c r="AT95" s="78"/>
      <c r="AU95" s="78"/>
      <c r="AV95" s="78"/>
      <c r="AW95" s="78"/>
    </row>
    <row r="96" spans="1:49" s="2" customFormat="1">
      <c r="A96" s="84" t="s">
        <v>202</v>
      </c>
      <c r="B96" s="57" t="s">
        <v>47</v>
      </c>
      <c r="C96" s="62" t="s">
        <v>3</v>
      </c>
      <c r="D96" s="63">
        <v>1</v>
      </c>
      <c r="E96" s="51">
        <v>0</v>
      </c>
      <c r="F96" s="99">
        <f t="shared" si="2"/>
        <v>0</v>
      </c>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c r="AS96" s="78"/>
      <c r="AT96" s="78"/>
      <c r="AU96" s="78"/>
      <c r="AV96" s="78"/>
      <c r="AW96" s="78"/>
    </row>
    <row r="97" spans="1:49" s="2" customFormat="1">
      <c r="A97" s="84" t="s">
        <v>203</v>
      </c>
      <c r="B97" s="57" t="s">
        <v>65</v>
      </c>
      <c r="C97" s="62" t="s">
        <v>3</v>
      </c>
      <c r="D97" s="63">
        <v>1</v>
      </c>
      <c r="E97" s="51">
        <v>0</v>
      </c>
      <c r="F97" s="99">
        <f t="shared" si="2"/>
        <v>0</v>
      </c>
      <c r="G97" s="78"/>
      <c r="H97" s="78"/>
      <c r="I97" s="78"/>
      <c r="J97" s="78"/>
      <c r="K97" s="78"/>
      <c r="L97" s="78"/>
      <c r="M97" s="78"/>
      <c r="N97" s="78"/>
      <c r="O97" s="78"/>
      <c r="P97" s="78"/>
      <c r="Q97" s="78"/>
      <c r="R97" s="78"/>
      <c r="S97" s="78"/>
      <c r="T97" s="78"/>
      <c r="U97" s="78"/>
      <c r="V97" s="78"/>
      <c r="W97" s="78"/>
      <c r="X97" s="78"/>
      <c r="Y97" s="78"/>
      <c r="Z97" s="78"/>
      <c r="AA97" s="78"/>
      <c r="AB97" s="78"/>
      <c r="AC97" s="78"/>
      <c r="AD97" s="78"/>
      <c r="AE97" s="78"/>
      <c r="AF97" s="78"/>
      <c r="AG97" s="78"/>
      <c r="AH97" s="78"/>
      <c r="AI97" s="78"/>
      <c r="AJ97" s="78"/>
      <c r="AK97" s="78"/>
      <c r="AL97" s="78"/>
      <c r="AM97" s="78"/>
      <c r="AN97" s="78"/>
      <c r="AO97" s="78"/>
      <c r="AP97" s="78"/>
      <c r="AQ97" s="78"/>
      <c r="AR97" s="78"/>
      <c r="AS97" s="78"/>
      <c r="AT97" s="78"/>
      <c r="AU97" s="78"/>
      <c r="AV97" s="78"/>
      <c r="AW97" s="78"/>
    </row>
    <row r="98" spans="1:49" s="2" customFormat="1">
      <c r="A98" s="84" t="s">
        <v>204</v>
      </c>
      <c r="B98" s="57" t="s">
        <v>41</v>
      </c>
      <c r="C98" s="62" t="s">
        <v>3</v>
      </c>
      <c r="D98" s="63">
        <v>1</v>
      </c>
      <c r="E98" s="51">
        <v>0</v>
      </c>
      <c r="F98" s="99">
        <f t="shared" si="2"/>
        <v>0</v>
      </c>
      <c r="G98" s="78"/>
      <c r="H98" s="78"/>
      <c r="I98" s="78"/>
      <c r="J98" s="78"/>
      <c r="K98" s="78"/>
      <c r="L98" s="78"/>
      <c r="M98" s="78"/>
      <c r="N98" s="78"/>
      <c r="O98" s="78"/>
      <c r="P98" s="78"/>
      <c r="Q98" s="78"/>
      <c r="R98" s="78"/>
      <c r="S98" s="78"/>
      <c r="T98" s="78"/>
      <c r="U98" s="78"/>
      <c r="V98" s="78"/>
      <c r="W98" s="78"/>
      <c r="X98" s="78"/>
      <c r="Y98" s="78"/>
      <c r="Z98" s="78"/>
      <c r="AA98" s="78"/>
      <c r="AB98" s="78"/>
      <c r="AC98" s="78"/>
      <c r="AD98" s="78"/>
      <c r="AE98" s="78"/>
      <c r="AF98" s="78"/>
      <c r="AG98" s="78"/>
      <c r="AH98" s="78"/>
      <c r="AI98" s="78"/>
      <c r="AJ98" s="78"/>
      <c r="AK98" s="78"/>
      <c r="AL98" s="78"/>
      <c r="AM98" s="78"/>
      <c r="AN98" s="78"/>
      <c r="AO98" s="78"/>
      <c r="AP98" s="78"/>
      <c r="AQ98" s="78"/>
      <c r="AR98" s="78"/>
      <c r="AS98" s="78"/>
      <c r="AT98" s="78"/>
      <c r="AU98" s="78"/>
      <c r="AV98" s="78"/>
      <c r="AW98" s="78"/>
    </row>
    <row r="99" spans="1:49" s="2" customFormat="1">
      <c r="A99" s="84" t="s">
        <v>205</v>
      </c>
      <c r="B99" s="57" t="s">
        <v>4</v>
      </c>
      <c r="C99" s="62" t="s">
        <v>3</v>
      </c>
      <c r="D99" s="63">
        <v>1</v>
      </c>
      <c r="E99" s="51">
        <v>0</v>
      </c>
      <c r="F99" s="99">
        <f t="shared" si="2"/>
        <v>0</v>
      </c>
      <c r="G99" s="78"/>
      <c r="H99" s="78"/>
      <c r="I99" s="78"/>
      <c r="J99" s="78"/>
      <c r="K99" s="78"/>
      <c r="L99" s="78"/>
      <c r="M99" s="78"/>
      <c r="N99" s="78"/>
      <c r="O99" s="78"/>
      <c r="P99" s="78"/>
      <c r="Q99" s="78"/>
      <c r="R99" s="78"/>
      <c r="S99" s="78"/>
      <c r="T99" s="78"/>
      <c r="U99" s="78"/>
      <c r="V99" s="78"/>
      <c r="W99" s="78"/>
      <c r="X99" s="78"/>
      <c r="Y99" s="78"/>
      <c r="Z99" s="78"/>
      <c r="AA99" s="78"/>
      <c r="AB99" s="78"/>
      <c r="AC99" s="78"/>
      <c r="AD99" s="78"/>
      <c r="AE99" s="78"/>
      <c r="AF99" s="78"/>
      <c r="AG99" s="78"/>
      <c r="AH99" s="78"/>
      <c r="AI99" s="78"/>
      <c r="AJ99" s="78"/>
      <c r="AK99" s="78"/>
      <c r="AL99" s="78"/>
      <c r="AM99" s="78"/>
      <c r="AN99" s="78"/>
      <c r="AO99" s="78"/>
      <c r="AP99" s="78"/>
      <c r="AQ99" s="78"/>
      <c r="AR99" s="78"/>
      <c r="AS99" s="78"/>
      <c r="AT99" s="78"/>
      <c r="AU99" s="78"/>
      <c r="AV99" s="78"/>
      <c r="AW99" s="78"/>
    </row>
    <row r="100" spans="1:49" s="2" customFormat="1">
      <c r="A100" s="84" t="s">
        <v>206</v>
      </c>
      <c r="B100" s="93" t="s">
        <v>44</v>
      </c>
      <c r="C100" s="62" t="s">
        <v>3</v>
      </c>
      <c r="D100" s="63">
        <v>1</v>
      </c>
      <c r="E100" s="51">
        <v>0</v>
      </c>
      <c r="F100" s="99">
        <f t="shared" si="2"/>
        <v>0</v>
      </c>
      <c r="G100" s="78"/>
      <c r="H100" s="78"/>
      <c r="I100" s="78"/>
      <c r="J100" s="78"/>
      <c r="K100" s="78"/>
      <c r="L100" s="78"/>
      <c r="M100" s="78"/>
      <c r="N100" s="78"/>
      <c r="O100" s="78"/>
      <c r="P100" s="78"/>
      <c r="Q100" s="78"/>
      <c r="R100" s="78"/>
      <c r="S100" s="78"/>
      <c r="T100" s="78"/>
      <c r="U100" s="78"/>
      <c r="V100" s="78"/>
      <c r="W100" s="78"/>
      <c r="X100" s="78"/>
      <c r="Y100" s="78"/>
      <c r="Z100" s="78"/>
      <c r="AA100" s="78"/>
      <c r="AB100" s="78"/>
      <c r="AC100" s="78"/>
      <c r="AD100" s="78"/>
      <c r="AE100" s="78"/>
      <c r="AF100" s="78"/>
      <c r="AG100" s="78"/>
      <c r="AH100" s="78"/>
      <c r="AI100" s="78"/>
      <c r="AJ100" s="78"/>
      <c r="AK100" s="78"/>
      <c r="AL100" s="78"/>
      <c r="AM100" s="78"/>
      <c r="AN100" s="78"/>
      <c r="AO100" s="78"/>
      <c r="AP100" s="78"/>
      <c r="AQ100" s="78"/>
      <c r="AR100" s="78"/>
      <c r="AS100" s="78"/>
      <c r="AT100" s="78"/>
      <c r="AU100" s="78"/>
      <c r="AV100" s="78"/>
      <c r="AW100" s="78"/>
    </row>
    <row r="101" spans="1:49" s="2" customFormat="1">
      <c r="A101" s="84" t="s">
        <v>207</v>
      </c>
      <c r="B101" s="93" t="s">
        <v>40</v>
      </c>
      <c r="C101" s="62" t="s">
        <v>3</v>
      </c>
      <c r="D101" s="63">
        <v>1</v>
      </c>
      <c r="E101" s="51">
        <v>0</v>
      </c>
      <c r="F101" s="99">
        <f t="shared" si="2"/>
        <v>0</v>
      </c>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8"/>
    </row>
    <row r="102" spans="1:49" s="2" customFormat="1">
      <c r="A102" s="84" t="s">
        <v>208</v>
      </c>
      <c r="B102" s="93" t="s">
        <v>39</v>
      </c>
      <c r="C102" s="62" t="s">
        <v>3</v>
      </c>
      <c r="D102" s="63">
        <v>1</v>
      </c>
      <c r="E102" s="51">
        <v>0</v>
      </c>
      <c r="F102" s="99">
        <f t="shared" si="2"/>
        <v>0</v>
      </c>
      <c r="G102" s="78"/>
      <c r="H102" s="78"/>
      <c r="I102" s="78"/>
      <c r="J102" s="78"/>
      <c r="K102" s="78"/>
      <c r="L102" s="78"/>
      <c r="M102" s="78"/>
      <c r="N102" s="78"/>
      <c r="O102" s="78"/>
      <c r="P102" s="78"/>
      <c r="Q102" s="78"/>
      <c r="R102" s="78"/>
      <c r="S102" s="78"/>
      <c r="T102" s="78"/>
      <c r="U102" s="78"/>
      <c r="V102" s="78"/>
      <c r="W102" s="78"/>
      <c r="X102" s="78"/>
      <c r="Y102" s="78"/>
      <c r="Z102" s="78"/>
      <c r="AA102" s="78"/>
      <c r="AB102" s="78"/>
      <c r="AC102" s="78"/>
      <c r="AD102" s="78"/>
      <c r="AE102" s="78"/>
      <c r="AF102" s="78"/>
      <c r="AG102" s="78"/>
      <c r="AH102" s="78"/>
      <c r="AI102" s="78"/>
      <c r="AJ102" s="78"/>
      <c r="AK102" s="78"/>
      <c r="AL102" s="78"/>
      <c r="AM102" s="78"/>
      <c r="AN102" s="78"/>
      <c r="AO102" s="78"/>
      <c r="AP102" s="78"/>
      <c r="AQ102" s="78"/>
      <c r="AR102" s="78"/>
      <c r="AS102" s="78"/>
      <c r="AT102" s="78"/>
      <c r="AU102" s="78"/>
      <c r="AV102" s="78"/>
      <c r="AW102" s="78"/>
    </row>
    <row r="103" spans="1:49" s="2" customFormat="1">
      <c r="A103" s="84" t="s">
        <v>209</v>
      </c>
      <c r="B103" s="93" t="s">
        <v>160</v>
      </c>
      <c r="C103" s="62" t="s">
        <v>3</v>
      </c>
      <c r="D103" s="63">
        <v>1</v>
      </c>
      <c r="E103" s="51">
        <v>0</v>
      </c>
      <c r="F103" s="99">
        <f t="shared" si="2"/>
        <v>0</v>
      </c>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c r="AE103" s="78"/>
      <c r="AF103" s="78"/>
      <c r="AG103" s="78"/>
      <c r="AH103" s="78"/>
      <c r="AI103" s="78"/>
      <c r="AJ103" s="78"/>
      <c r="AK103" s="78"/>
      <c r="AL103" s="78"/>
      <c r="AM103" s="78"/>
      <c r="AN103" s="78"/>
      <c r="AO103" s="78"/>
      <c r="AP103" s="78"/>
      <c r="AQ103" s="78"/>
      <c r="AR103" s="78"/>
      <c r="AS103" s="78"/>
      <c r="AT103" s="78"/>
      <c r="AU103" s="78"/>
      <c r="AV103" s="78"/>
      <c r="AW103" s="78"/>
    </row>
    <row r="104" spans="1:49" s="2" customFormat="1">
      <c r="A104" s="84" t="s">
        <v>210</v>
      </c>
      <c r="B104" s="93" t="s">
        <v>161</v>
      </c>
      <c r="C104" s="62" t="s">
        <v>3</v>
      </c>
      <c r="D104" s="63">
        <v>1</v>
      </c>
      <c r="E104" s="51">
        <v>0</v>
      </c>
      <c r="F104" s="99">
        <f t="shared" si="2"/>
        <v>0</v>
      </c>
      <c r="G104" s="78"/>
      <c r="H104" s="78"/>
      <c r="I104" s="78"/>
      <c r="J104" s="78"/>
      <c r="K104" s="78"/>
      <c r="L104" s="78"/>
      <c r="M104" s="78"/>
      <c r="N104" s="78"/>
      <c r="O104" s="78"/>
      <c r="P104" s="78"/>
      <c r="Q104" s="78"/>
      <c r="R104" s="78"/>
      <c r="S104" s="78"/>
      <c r="T104" s="78"/>
      <c r="U104" s="78"/>
      <c r="V104" s="78"/>
      <c r="W104" s="78"/>
      <c r="X104" s="78"/>
      <c r="Y104" s="78"/>
      <c r="Z104" s="78"/>
      <c r="AA104" s="78"/>
      <c r="AB104" s="78"/>
      <c r="AC104" s="78"/>
      <c r="AD104" s="78"/>
      <c r="AE104" s="78"/>
      <c r="AF104" s="78"/>
      <c r="AG104" s="78"/>
      <c r="AH104" s="78"/>
      <c r="AI104" s="78"/>
      <c r="AJ104" s="78"/>
      <c r="AK104" s="78"/>
      <c r="AL104" s="78"/>
      <c r="AM104" s="78"/>
      <c r="AN104" s="78"/>
      <c r="AO104" s="78"/>
      <c r="AP104" s="78"/>
      <c r="AQ104" s="78"/>
      <c r="AR104" s="78"/>
      <c r="AS104" s="78"/>
      <c r="AT104" s="78"/>
      <c r="AU104" s="78"/>
      <c r="AV104" s="78"/>
      <c r="AW104" s="78"/>
    </row>
    <row r="105" spans="1:49" s="2" customFormat="1">
      <c r="A105" s="84" t="s">
        <v>211</v>
      </c>
      <c r="B105" s="93" t="s">
        <v>162</v>
      </c>
      <c r="C105" s="62" t="s">
        <v>3</v>
      </c>
      <c r="D105" s="63">
        <v>1</v>
      </c>
      <c r="E105" s="51">
        <v>0</v>
      </c>
      <c r="F105" s="99">
        <f t="shared" si="2"/>
        <v>0</v>
      </c>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c r="AT105" s="78"/>
      <c r="AU105" s="78"/>
      <c r="AV105" s="78"/>
      <c r="AW105" s="78"/>
    </row>
    <row r="106" spans="1:49" s="2" customFormat="1">
      <c r="A106" s="84" t="s">
        <v>212</v>
      </c>
      <c r="B106" s="93" t="s">
        <v>163</v>
      </c>
      <c r="C106" s="62" t="s">
        <v>3</v>
      </c>
      <c r="D106" s="63">
        <v>1</v>
      </c>
      <c r="E106" s="51">
        <v>0</v>
      </c>
      <c r="F106" s="99">
        <f t="shared" si="2"/>
        <v>0</v>
      </c>
      <c r="G106" s="78"/>
      <c r="H106" s="78"/>
      <c r="I106" s="78"/>
      <c r="J106" s="78"/>
      <c r="K106" s="78"/>
      <c r="L106" s="78"/>
      <c r="M106" s="78"/>
      <c r="N106" s="78"/>
      <c r="O106" s="78"/>
      <c r="P106" s="78"/>
      <c r="Q106" s="78"/>
      <c r="R106" s="78"/>
      <c r="S106" s="78"/>
      <c r="T106" s="78"/>
      <c r="U106" s="78"/>
      <c r="V106" s="78"/>
      <c r="W106" s="78"/>
      <c r="X106" s="78"/>
      <c r="Y106" s="78"/>
      <c r="Z106" s="78"/>
      <c r="AA106" s="78"/>
      <c r="AB106" s="78"/>
      <c r="AC106" s="78"/>
      <c r="AD106" s="78"/>
      <c r="AE106" s="78"/>
      <c r="AF106" s="78"/>
      <c r="AG106" s="78"/>
      <c r="AH106" s="78"/>
      <c r="AI106" s="78"/>
      <c r="AJ106" s="78"/>
      <c r="AK106" s="78"/>
      <c r="AL106" s="78"/>
      <c r="AM106" s="78"/>
      <c r="AN106" s="78"/>
      <c r="AO106" s="78"/>
      <c r="AP106" s="78"/>
      <c r="AQ106" s="78"/>
      <c r="AR106" s="78"/>
      <c r="AS106" s="78"/>
      <c r="AT106" s="78"/>
      <c r="AU106" s="78"/>
      <c r="AV106" s="78"/>
      <c r="AW106" s="78"/>
    </row>
    <row r="107" spans="1:49" s="85" customFormat="1">
      <c r="A107" s="84" t="s">
        <v>213</v>
      </c>
      <c r="B107" s="93" t="s">
        <v>164</v>
      </c>
      <c r="C107" s="62" t="s">
        <v>3</v>
      </c>
      <c r="D107" s="63">
        <v>1</v>
      </c>
      <c r="E107" s="51">
        <v>0</v>
      </c>
      <c r="F107" s="99">
        <f t="shared" si="2"/>
        <v>0</v>
      </c>
      <c r="G107" s="78"/>
      <c r="H107" s="78"/>
      <c r="I107" s="78"/>
      <c r="J107" s="78"/>
      <c r="K107" s="78"/>
      <c r="L107" s="78"/>
      <c r="M107" s="78"/>
      <c r="N107" s="78"/>
      <c r="O107" s="78"/>
      <c r="P107" s="78"/>
      <c r="Q107" s="78"/>
      <c r="R107" s="78"/>
      <c r="S107" s="78"/>
      <c r="T107" s="78"/>
      <c r="U107" s="78"/>
      <c r="V107" s="78"/>
      <c r="W107" s="78"/>
      <c r="X107" s="78"/>
      <c r="Y107" s="78"/>
      <c r="Z107" s="78"/>
      <c r="AA107" s="78"/>
      <c r="AB107" s="78"/>
      <c r="AC107" s="78"/>
      <c r="AD107" s="78"/>
      <c r="AE107" s="78"/>
      <c r="AF107" s="78"/>
      <c r="AG107" s="78"/>
      <c r="AH107" s="78"/>
      <c r="AI107" s="78"/>
      <c r="AJ107" s="78"/>
      <c r="AK107" s="78"/>
      <c r="AL107" s="78"/>
      <c r="AM107" s="78"/>
      <c r="AN107" s="78"/>
      <c r="AO107" s="78"/>
      <c r="AP107" s="78"/>
      <c r="AQ107" s="78"/>
      <c r="AR107" s="78"/>
      <c r="AS107" s="78"/>
      <c r="AT107" s="78"/>
      <c r="AU107" s="78"/>
      <c r="AV107" s="78"/>
      <c r="AW107" s="78"/>
    </row>
    <row r="108" spans="1:49" s="85" customFormat="1">
      <c r="A108" s="84" t="s">
        <v>214</v>
      </c>
      <c r="B108" s="93" t="s">
        <v>236</v>
      </c>
      <c r="C108" s="62" t="s">
        <v>3</v>
      </c>
      <c r="D108" s="63">
        <v>1</v>
      </c>
      <c r="E108" s="51">
        <v>0</v>
      </c>
      <c r="F108" s="99">
        <f t="shared" si="2"/>
        <v>0</v>
      </c>
      <c r="G108" s="78"/>
      <c r="H108" s="78"/>
      <c r="I108" s="78"/>
      <c r="J108" s="78"/>
      <c r="K108" s="78"/>
      <c r="L108" s="78"/>
      <c r="M108" s="78"/>
      <c r="N108" s="78"/>
      <c r="O108" s="78"/>
      <c r="P108" s="78"/>
      <c r="Q108" s="78"/>
      <c r="R108" s="78"/>
      <c r="S108" s="78"/>
      <c r="T108" s="78"/>
      <c r="U108" s="78"/>
      <c r="V108" s="78"/>
      <c r="W108" s="78"/>
      <c r="X108" s="78"/>
      <c r="Y108" s="78"/>
      <c r="Z108" s="78"/>
      <c r="AA108" s="78"/>
      <c r="AB108" s="78"/>
      <c r="AC108" s="78"/>
      <c r="AD108" s="78"/>
      <c r="AE108" s="78"/>
      <c r="AF108" s="78"/>
      <c r="AG108" s="78"/>
      <c r="AH108" s="78"/>
      <c r="AI108" s="78"/>
      <c r="AJ108" s="78"/>
      <c r="AK108" s="78"/>
      <c r="AL108" s="78"/>
      <c r="AM108" s="78"/>
      <c r="AN108" s="78"/>
      <c r="AO108" s="78"/>
      <c r="AP108" s="78"/>
      <c r="AQ108" s="78"/>
      <c r="AR108" s="78"/>
      <c r="AS108" s="78"/>
      <c r="AT108" s="78"/>
      <c r="AU108" s="78"/>
      <c r="AV108" s="78"/>
      <c r="AW108" s="78"/>
    </row>
    <row r="109" spans="1:49" s="85" customFormat="1">
      <c r="A109" s="84" t="s">
        <v>215</v>
      </c>
      <c r="B109" s="93" t="s">
        <v>165</v>
      </c>
      <c r="C109" s="62" t="s">
        <v>3</v>
      </c>
      <c r="D109" s="63">
        <v>1</v>
      </c>
      <c r="E109" s="51">
        <v>0</v>
      </c>
      <c r="F109" s="99">
        <f t="shared" si="2"/>
        <v>0</v>
      </c>
      <c r="G109" s="78"/>
      <c r="H109" s="78"/>
      <c r="I109" s="78"/>
      <c r="J109" s="78"/>
      <c r="K109" s="78"/>
      <c r="L109" s="78"/>
      <c r="M109" s="78"/>
      <c r="N109" s="78"/>
      <c r="O109" s="78"/>
      <c r="P109" s="78"/>
      <c r="Q109" s="78"/>
      <c r="R109" s="78"/>
      <c r="S109" s="78"/>
      <c r="T109" s="78"/>
      <c r="U109" s="78"/>
      <c r="V109" s="78"/>
      <c r="W109" s="78"/>
      <c r="X109" s="78"/>
      <c r="Y109" s="78"/>
      <c r="Z109" s="78"/>
      <c r="AA109" s="78"/>
      <c r="AB109" s="78"/>
      <c r="AC109" s="78"/>
      <c r="AD109" s="78"/>
      <c r="AE109" s="78"/>
      <c r="AF109" s="78"/>
      <c r="AG109" s="78"/>
      <c r="AH109" s="78"/>
      <c r="AI109" s="78"/>
      <c r="AJ109" s="78"/>
      <c r="AK109" s="78"/>
      <c r="AL109" s="78"/>
      <c r="AM109" s="78"/>
      <c r="AN109" s="78"/>
      <c r="AO109" s="78"/>
      <c r="AP109" s="78"/>
      <c r="AQ109" s="78"/>
      <c r="AR109" s="78"/>
      <c r="AS109" s="78"/>
      <c r="AT109" s="78"/>
      <c r="AU109" s="78"/>
      <c r="AV109" s="78"/>
      <c r="AW109" s="78"/>
    </row>
    <row r="110" spans="1:49" s="85" customFormat="1">
      <c r="A110" s="84" t="s">
        <v>216</v>
      </c>
      <c r="B110" s="93" t="s">
        <v>166</v>
      </c>
      <c r="C110" s="62" t="s">
        <v>3</v>
      </c>
      <c r="D110" s="63">
        <v>1</v>
      </c>
      <c r="E110" s="51">
        <v>0</v>
      </c>
      <c r="F110" s="99">
        <f t="shared" si="2"/>
        <v>0</v>
      </c>
      <c r="G110" s="78"/>
      <c r="H110" s="78"/>
      <c r="I110" s="78"/>
      <c r="J110" s="78"/>
      <c r="K110" s="78"/>
      <c r="L110" s="78"/>
      <c r="M110" s="78"/>
      <c r="N110" s="78"/>
      <c r="O110" s="78"/>
      <c r="P110" s="78"/>
      <c r="Q110" s="78"/>
      <c r="R110" s="78"/>
      <c r="S110" s="78"/>
      <c r="T110" s="78"/>
      <c r="U110" s="78"/>
      <c r="V110" s="78"/>
      <c r="W110" s="78"/>
      <c r="X110" s="78"/>
      <c r="Y110" s="78"/>
      <c r="Z110" s="78"/>
      <c r="AA110" s="78"/>
      <c r="AB110" s="78"/>
      <c r="AC110" s="78"/>
      <c r="AD110" s="78"/>
      <c r="AE110" s="78"/>
      <c r="AF110" s="78"/>
      <c r="AG110" s="78"/>
      <c r="AH110" s="78"/>
      <c r="AI110" s="78"/>
      <c r="AJ110" s="78"/>
      <c r="AK110" s="78"/>
      <c r="AL110" s="78"/>
      <c r="AM110" s="78"/>
      <c r="AN110" s="78"/>
      <c r="AO110" s="78"/>
      <c r="AP110" s="78"/>
      <c r="AQ110" s="78"/>
      <c r="AR110" s="78"/>
      <c r="AS110" s="78"/>
      <c r="AT110" s="78"/>
      <c r="AU110" s="78"/>
      <c r="AV110" s="78"/>
      <c r="AW110" s="78"/>
    </row>
    <row r="111" spans="1:49" s="85" customFormat="1">
      <c r="A111" s="84" t="s">
        <v>217</v>
      </c>
      <c r="B111" s="93" t="s">
        <v>167</v>
      </c>
      <c r="C111" s="62" t="s">
        <v>3</v>
      </c>
      <c r="D111" s="63">
        <v>1</v>
      </c>
      <c r="E111" s="51">
        <v>0</v>
      </c>
      <c r="F111" s="99">
        <f t="shared" si="2"/>
        <v>0</v>
      </c>
      <c r="G111" s="78"/>
      <c r="H111" s="78"/>
      <c r="I111" s="78"/>
      <c r="J111" s="78"/>
      <c r="K111" s="78"/>
      <c r="L111" s="78"/>
      <c r="M111" s="78"/>
      <c r="N111" s="78"/>
      <c r="O111" s="78"/>
      <c r="P111" s="78"/>
      <c r="Q111" s="78"/>
      <c r="R111" s="78"/>
      <c r="S111" s="78"/>
      <c r="T111" s="78"/>
      <c r="U111" s="78"/>
      <c r="V111" s="78"/>
      <c r="W111" s="78"/>
      <c r="X111" s="78"/>
      <c r="Y111" s="78"/>
      <c r="Z111" s="78"/>
      <c r="AA111" s="78"/>
      <c r="AB111" s="78"/>
      <c r="AC111" s="78"/>
      <c r="AD111" s="78"/>
      <c r="AE111" s="78"/>
      <c r="AF111" s="78"/>
      <c r="AG111" s="78"/>
      <c r="AH111" s="78"/>
      <c r="AI111" s="78"/>
      <c r="AJ111" s="78"/>
      <c r="AK111" s="78"/>
      <c r="AL111" s="78"/>
      <c r="AM111" s="78"/>
      <c r="AN111" s="78"/>
      <c r="AO111" s="78"/>
      <c r="AP111" s="78"/>
      <c r="AQ111" s="78"/>
      <c r="AR111" s="78"/>
      <c r="AS111" s="78"/>
      <c r="AT111" s="78"/>
      <c r="AU111" s="78"/>
      <c r="AV111" s="78"/>
      <c r="AW111" s="78"/>
    </row>
    <row r="112" spans="1:49" s="2" customFormat="1">
      <c r="A112" s="84" t="s">
        <v>218</v>
      </c>
      <c r="B112" s="93" t="s">
        <v>83</v>
      </c>
      <c r="C112" s="62" t="s">
        <v>3</v>
      </c>
      <c r="D112" s="63">
        <v>1</v>
      </c>
      <c r="E112" s="51">
        <v>0</v>
      </c>
      <c r="F112" s="99">
        <f t="shared" si="2"/>
        <v>0</v>
      </c>
      <c r="G112" s="78"/>
      <c r="H112" s="78"/>
      <c r="I112" s="78"/>
      <c r="J112" s="78"/>
      <c r="K112" s="78"/>
      <c r="L112" s="78"/>
      <c r="M112" s="78"/>
      <c r="N112" s="78"/>
      <c r="O112" s="78"/>
      <c r="P112" s="78"/>
      <c r="Q112" s="78"/>
      <c r="R112" s="78"/>
      <c r="S112" s="78"/>
      <c r="T112" s="78"/>
      <c r="U112" s="78"/>
      <c r="V112" s="78"/>
      <c r="W112" s="78"/>
      <c r="X112" s="78"/>
      <c r="Y112" s="78"/>
      <c r="Z112" s="78"/>
      <c r="AA112" s="78"/>
      <c r="AB112" s="78"/>
      <c r="AC112" s="78"/>
      <c r="AD112" s="78"/>
      <c r="AE112" s="78"/>
      <c r="AF112" s="78"/>
      <c r="AG112" s="78"/>
      <c r="AH112" s="78"/>
      <c r="AI112" s="78"/>
      <c r="AJ112" s="78"/>
      <c r="AK112" s="78"/>
      <c r="AL112" s="78"/>
      <c r="AM112" s="78"/>
      <c r="AN112" s="78"/>
      <c r="AO112" s="78"/>
      <c r="AP112" s="78"/>
      <c r="AQ112" s="78"/>
      <c r="AR112" s="78"/>
      <c r="AS112" s="78"/>
      <c r="AT112" s="78"/>
      <c r="AU112" s="78"/>
      <c r="AV112" s="78"/>
      <c r="AW112" s="78"/>
    </row>
    <row r="113" spans="1:49" s="2" customFormat="1">
      <c r="A113" s="84" t="s">
        <v>219</v>
      </c>
      <c r="B113" s="93" t="s">
        <v>46</v>
      </c>
      <c r="C113" s="62" t="s">
        <v>3</v>
      </c>
      <c r="D113" s="63">
        <v>1</v>
      </c>
      <c r="E113" s="51">
        <v>0</v>
      </c>
      <c r="F113" s="99">
        <f t="shared" si="2"/>
        <v>0</v>
      </c>
      <c r="G113" s="78"/>
      <c r="H113" s="78"/>
      <c r="I113" s="78"/>
      <c r="J113" s="78"/>
      <c r="K113" s="78"/>
      <c r="L113" s="78"/>
      <c r="M113" s="78"/>
      <c r="N113" s="78"/>
      <c r="O113" s="78"/>
      <c r="P113" s="78"/>
      <c r="Q113" s="78"/>
      <c r="R113" s="78"/>
      <c r="S113" s="78"/>
      <c r="T113" s="78"/>
      <c r="U113" s="78"/>
      <c r="V113" s="78"/>
      <c r="W113" s="78"/>
      <c r="X113" s="78"/>
      <c r="Y113" s="78"/>
      <c r="Z113" s="78"/>
      <c r="AA113" s="78"/>
      <c r="AB113" s="78"/>
      <c r="AC113" s="78"/>
      <c r="AD113" s="78"/>
      <c r="AE113" s="78"/>
      <c r="AF113" s="78"/>
      <c r="AG113" s="78"/>
      <c r="AH113" s="78"/>
      <c r="AI113" s="78"/>
      <c r="AJ113" s="78"/>
      <c r="AK113" s="78"/>
      <c r="AL113" s="78"/>
      <c r="AM113" s="78"/>
      <c r="AN113" s="78"/>
      <c r="AO113" s="78"/>
      <c r="AP113" s="78"/>
      <c r="AQ113" s="78"/>
      <c r="AR113" s="78"/>
      <c r="AS113" s="78"/>
      <c r="AT113" s="78"/>
      <c r="AU113" s="78"/>
      <c r="AV113" s="78"/>
      <c r="AW113" s="78"/>
    </row>
    <row r="114" spans="1:49" s="2" customFormat="1">
      <c r="A114" s="84" t="s">
        <v>220</v>
      </c>
      <c r="B114" s="93" t="s">
        <v>48</v>
      </c>
      <c r="C114" s="62" t="s">
        <v>3</v>
      </c>
      <c r="D114" s="63">
        <v>1</v>
      </c>
      <c r="E114" s="51">
        <v>0</v>
      </c>
      <c r="F114" s="99">
        <f t="shared" si="2"/>
        <v>0</v>
      </c>
      <c r="G114" s="78"/>
      <c r="H114" s="78"/>
      <c r="I114" s="78"/>
      <c r="J114" s="78"/>
      <c r="K114" s="78"/>
      <c r="L114" s="78"/>
      <c r="M114" s="78"/>
      <c r="N114" s="78"/>
      <c r="O114" s="78"/>
      <c r="P114" s="78"/>
      <c r="Q114" s="78"/>
      <c r="R114" s="78"/>
      <c r="S114" s="78"/>
      <c r="T114" s="78"/>
      <c r="U114" s="78"/>
      <c r="V114" s="78"/>
      <c r="W114" s="78"/>
      <c r="X114" s="78"/>
      <c r="Y114" s="78"/>
      <c r="Z114" s="78"/>
      <c r="AA114" s="78"/>
      <c r="AB114" s="78"/>
      <c r="AC114" s="78"/>
      <c r="AD114" s="78"/>
      <c r="AE114" s="78"/>
      <c r="AF114" s="78"/>
      <c r="AG114" s="78"/>
      <c r="AH114" s="78"/>
      <c r="AI114" s="78"/>
      <c r="AJ114" s="78"/>
      <c r="AK114" s="78"/>
      <c r="AL114" s="78"/>
      <c r="AM114" s="78"/>
      <c r="AN114" s="78"/>
      <c r="AO114" s="78"/>
      <c r="AP114" s="78"/>
      <c r="AQ114" s="78"/>
      <c r="AR114" s="78"/>
      <c r="AS114" s="78"/>
      <c r="AT114" s="78"/>
      <c r="AU114" s="78"/>
      <c r="AV114" s="78"/>
      <c r="AW114" s="78"/>
    </row>
    <row r="115" spans="1:49" s="2" customFormat="1">
      <c r="A115" s="84" t="s">
        <v>221</v>
      </c>
      <c r="B115" s="93" t="s">
        <v>168</v>
      </c>
      <c r="C115" s="62" t="s">
        <v>3</v>
      </c>
      <c r="D115" s="63">
        <v>1</v>
      </c>
      <c r="E115" s="51">
        <v>0</v>
      </c>
      <c r="F115" s="99">
        <f t="shared" si="2"/>
        <v>0</v>
      </c>
      <c r="G115" s="78"/>
      <c r="H115" s="78"/>
      <c r="I115" s="78"/>
      <c r="J115" s="78"/>
      <c r="K115" s="78"/>
      <c r="L115" s="78"/>
      <c r="M115" s="78"/>
      <c r="N115" s="78"/>
      <c r="O115" s="78"/>
      <c r="P115" s="78"/>
      <c r="Q115" s="78"/>
      <c r="R115" s="78"/>
      <c r="S115" s="78"/>
      <c r="T115" s="78"/>
      <c r="U115" s="78"/>
      <c r="V115" s="78"/>
      <c r="W115" s="78"/>
      <c r="X115" s="78"/>
      <c r="Y115" s="78"/>
      <c r="Z115" s="78"/>
      <c r="AA115" s="78"/>
      <c r="AB115" s="78"/>
      <c r="AC115" s="78"/>
      <c r="AD115" s="78"/>
      <c r="AE115" s="78"/>
      <c r="AF115" s="78"/>
      <c r="AG115" s="78"/>
      <c r="AH115" s="78"/>
      <c r="AI115" s="78"/>
      <c r="AJ115" s="78"/>
      <c r="AK115" s="78"/>
      <c r="AL115" s="78"/>
      <c r="AM115" s="78"/>
      <c r="AN115" s="78"/>
      <c r="AO115" s="78"/>
      <c r="AP115" s="78"/>
      <c r="AQ115" s="78"/>
      <c r="AR115" s="78"/>
      <c r="AS115" s="78"/>
      <c r="AT115" s="78"/>
      <c r="AU115" s="78"/>
      <c r="AV115" s="78"/>
      <c r="AW115" s="78"/>
    </row>
    <row r="116" spans="1:49" s="2" customFormat="1">
      <c r="A116" s="84" t="s">
        <v>222</v>
      </c>
      <c r="B116" s="93" t="s">
        <v>66</v>
      </c>
      <c r="C116" s="62" t="s">
        <v>3</v>
      </c>
      <c r="D116" s="63">
        <v>1</v>
      </c>
      <c r="E116" s="51">
        <v>0</v>
      </c>
      <c r="F116" s="99">
        <f t="shared" si="2"/>
        <v>0</v>
      </c>
      <c r="G116" s="78"/>
      <c r="H116" s="78"/>
      <c r="I116" s="78"/>
      <c r="J116" s="78"/>
      <c r="K116" s="78"/>
      <c r="L116" s="78"/>
      <c r="M116" s="78"/>
      <c r="N116" s="78"/>
      <c r="O116" s="78"/>
      <c r="P116" s="78"/>
      <c r="Q116" s="78"/>
      <c r="R116" s="78"/>
      <c r="S116" s="78"/>
      <c r="T116" s="78"/>
      <c r="U116" s="78"/>
      <c r="V116" s="78"/>
      <c r="W116" s="78"/>
      <c r="X116" s="78"/>
      <c r="Y116" s="78"/>
      <c r="Z116" s="78"/>
      <c r="AA116" s="78"/>
      <c r="AB116" s="78"/>
      <c r="AC116" s="78"/>
      <c r="AD116" s="78"/>
      <c r="AE116" s="78"/>
      <c r="AF116" s="78"/>
      <c r="AG116" s="78"/>
      <c r="AH116" s="78"/>
      <c r="AI116" s="78"/>
      <c r="AJ116" s="78"/>
      <c r="AK116" s="78"/>
      <c r="AL116" s="78"/>
      <c r="AM116" s="78"/>
      <c r="AN116" s="78"/>
      <c r="AO116" s="78"/>
      <c r="AP116" s="78"/>
      <c r="AQ116" s="78"/>
      <c r="AR116" s="78"/>
      <c r="AS116" s="78"/>
      <c r="AT116" s="78"/>
      <c r="AU116" s="78"/>
      <c r="AV116" s="78"/>
      <c r="AW116" s="78"/>
    </row>
    <row r="117" spans="1:49" s="2" customFormat="1">
      <c r="A117" s="84" t="s">
        <v>223</v>
      </c>
      <c r="B117" s="93" t="s">
        <v>169</v>
      </c>
      <c r="C117" s="62" t="s">
        <v>3</v>
      </c>
      <c r="D117" s="63">
        <v>1</v>
      </c>
      <c r="E117" s="51">
        <v>0</v>
      </c>
      <c r="F117" s="99">
        <f t="shared" si="2"/>
        <v>0</v>
      </c>
      <c r="G117" s="78"/>
      <c r="H117" s="78"/>
      <c r="I117" s="78"/>
      <c r="J117" s="78"/>
      <c r="K117" s="78"/>
      <c r="L117" s="78"/>
      <c r="M117" s="78"/>
      <c r="N117" s="78"/>
      <c r="O117" s="78"/>
      <c r="P117" s="78"/>
      <c r="Q117" s="78"/>
      <c r="R117" s="78"/>
      <c r="S117" s="78"/>
      <c r="T117" s="78"/>
      <c r="U117" s="78"/>
      <c r="V117" s="78"/>
      <c r="W117" s="78"/>
      <c r="X117" s="78"/>
      <c r="Y117" s="78"/>
      <c r="Z117" s="78"/>
      <c r="AA117" s="78"/>
      <c r="AB117" s="78"/>
      <c r="AC117" s="78"/>
      <c r="AD117" s="78"/>
      <c r="AE117" s="78"/>
      <c r="AF117" s="78"/>
      <c r="AG117" s="78"/>
      <c r="AH117" s="78"/>
      <c r="AI117" s="78"/>
      <c r="AJ117" s="78"/>
      <c r="AK117" s="78"/>
      <c r="AL117" s="78"/>
      <c r="AM117" s="78"/>
      <c r="AN117" s="78"/>
      <c r="AO117" s="78"/>
      <c r="AP117" s="78"/>
      <c r="AQ117" s="78"/>
      <c r="AR117" s="78"/>
      <c r="AS117" s="78"/>
      <c r="AT117" s="78"/>
      <c r="AU117" s="78"/>
      <c r="AV117" s="78"/>
      <c r="AW117" s="78"/>
    </row>
    <row r="118" spans="1:49" s="2" customFormat="1">
      <c r="A118" s="84" t="s">
        <v>224</v>
      </c>
      <c r="B118" s="93" t="s">
        <v>84</v>
      </c>
      <c r="C118" s="62" t="s">
        <v>3</v>
      </c>
      <c r="D118" s="63">
        <v>1</v>
      </c>
      <c r="E118" s="51">
        <v>0</v>
      </c>
      <c r="F118" s="99">
        <f t="shared" si="2"/>
        <v>0</v>
      </c>
      <c r="G118" s="78"/>
      <c r="H118" s="78"/>
      <c r="I118" s="78"/>
      <c r="J118" s="78"/>
      <c r="K118" s="78"/>
      <c r="L118" s="78"/>
      <c r="M118" s="78"/>
      <c r="N118" s="78"/>
      <c r="O118" s="78"/>
      <c r="P118" s="78"/>
      <c r="Q118" s="78"/>
      <c r="R118" s="78"/>
      <c r="S118" s="78"/>
      <c r="T118" s="78"/>
      <c r="U118" s="78"/>
      <c r="V118" s="78"/>
      <c r="W118" s="78"/>
      <c r="X118" s="78"/>
      <c r="Y118" s="78"/>
      <c r="Z118" s="78"/>
      <c r="AA118" s="78"/>
      <c r="AB118" s="78"/>
      <c r="AC118" s="78"/>
      <c r="AD118" s="78"/>
      <c r="AE118" s="78"/>
      <c r="AF118" s="78"/>
      <c r="AG118" s="78"/>
      <c r="AH118" s="78"/>
      <c r="AI118" s="78"/>
      <c r="AJ118" s="78"/>
      <c r="AK118" s="78"/>
      <c r="AL118" s="78"/>
      <c r="AM118" s="78"/>
      <c r="AN118" s="78"/>
      <c r="AO118" s="78"/>
      <c r="AP118" s="78"/>
      <c r="AQ118" s="78"/>
      <c r="AR118" s="78"/>
      <c r="AS118" s="78"/>
      <c r="AT118" s="78"/>
      <c r="AU118" s="78"/>
      <c r="AV118" s="78"/>
      <c r="AW118" s="78"/>
    </row>
    <row r="119" spans="1:49" s="85" customFormat="1">
      <c r="A119" s="84" t="s">
        <v>225</v>
      </c>
      <c r="B119" s="93" t="s">
        <v>170</v>
      </c>
      <c r="C119" s="62" t="s">
        <v>3</v>
      </c>
      <c r="D119" s="63">
        <v>1</v>
      </c>
      <c r="E119" s="51">
        <v>0</v>
      </c>
      <c r="F119" s="99">
        <f t="shared" si="2"/>
        <v>0</v>
      </c>
      <c r="G119" s="78"/>
      <c r="H119" s="78"/>
      <c r="I119" s="78"/>
      <c r="J119" s="78"/>
      <c r="K119" s="78"/>
      <c r="L119" s="78"/>
      <c r="M119" s="78"/>
      <c r="N119" s="78"/>
      <c r="O119" s="78"/>
      <c r="P119" s="78"/>
      <c r="Q119" s="78"/>
      <c r="R119" s="78"/>
      <c r="S119" s="78"/>
      <c r="T119" s="78"/>
      <c r="U119" s="78"/>
      <c r="V119" s="78"/>
      <c r="W119" s="78"/>
      <c r="X119" s="78"/>
      <c r="Y119" s="78"/>
      <c r="Z119" s="78"/>
      <c r="AA119" s="78"/>
      <c r="AB119" s="78"/>
      <c r="AC119" s="78"/>
      <c r="AD119" s="78"/>
      <c r="AE119" s="78"/>
      <c r="AF119" s="78"/>
      <c r="AG119" s="78"/>
      <c r="AH119" s="78"/>
      <c r="AI119" s="78"/>
      <c r="AJ119" s="78"/>
      <c r="AK119" s="78"/>
      <c r="AL119" s="78"/>
      <c r="AM119" s="78"/>
      <c r="AN119" s="78"/>
      <c r="AO119" s="78"/>
      <c r="AP119" s="78"/>
      <c r="AQ119" s="78"/>
      <c r="AR119" s="78"/>
      <c r="AS119" s="78"/>
      <c r="AT119" s="78"/>
      <c r="AU119" s="78"/>
      <c r="AV119" s="78"/>
      <c r="AW119" s="78"/>
    </row>
    <row r="120" spans="1:49" s="2" customFormat="1">
      <c r="A120" s="84" t="s">
        <v>226</v>
      </c>
      <c r="B120" s="93" t="s">
        <v>237</v>
      </c>
      <c r="C120" s="62" t="s">
        <v>109</v>
      </c>
      <c r="D120" s="80">
        <v>2500</v>
      </c>
      <c r="E120" s="51">
        <v>0</v>
      </c>
      <c r="F120" s="99">
        <f t="shared" ref="F120" si="3">D120*E120</f>
        <v>0</v>
      </c>
      <c r="G120" s="78"/>
      <c r="H120" s="78"/>
      <c r="I120" s="78"/>
      <c r="J120" s="78"/>
      <c r="K120" s="78"/>
      <c r="L120" s="78"/>
      <c r="M120" s="78"/>
      <c r="N120" s="78"/>
      <c r="O120" s="78"/>
      <c r="P120" s="78"/>
      <c r="Q120" s="78"/>
      <c r="R120" s="78"/>
      <c r="S120" s="78"/>
      <c r="T120" s="78"/>
      <c r="U120" s="78"/>
      <c r="V120" s="78"/>
      <c r="W120" s="78"/>
      <c r="X120" s="78"/>
      <c r="Y120" s="78"/>
      <c r="Z120" s="78"/>
      <c r="AA120" s="78"/>
      <c r="AB120" s="78"/>
      <c r="AC120" s="78"/>
      <c r="AD120" s="78"/>
      <c r="AE120" s="78"/>
      <c r="AF120" s="78"/>
      <c r="AG120" s="78"/>
      <c r="AH120" s="78"/>
      <c r="AI120" s="78"/>
      <c r="AJ120" s="78"/>
      <c r="AK120" s="78"/>
      <c r="AL120" s="78"/>
      <c r="AM120" s="78"/>
      <c r="AN120" s="78"/>
      <c r="AO120" s="78"/>
      <c r="AP120" s="78"/>
      <c r="AQ120" s="78"/>
      <c r="AR120" s="78"/>
      <c r="AS120" s="78"/>
      <c r="AT120" s="78"/>
      <c r="AU120" s="78"/>
      <c r="AV120" s="78"/>
      <c r="AW120" s="78"/>
    </row>
    <row r="121" spans="1:49" s="2" customFormat="1">
      <c r="A121" s="84" t="s">
        <v>238</v>
      </c>
      <c r="B121" s="93" t="s">
        <v>243</v>
      </c>
      <c r="C121" s="62" t="s">
        <v>9</v>
      </c>
      <c r="D121" s="104">
        <f>D120*1.5*157</f>
        <v>588750</v>
      </c>
      <c r="E121" s="51">
        <v>0</v>
      </c>
      <c r="F121" s="99">
        <f t="shared" ref="F121" si="4">D121*E121</f>
        <v>0</v>
      </c>
      <c r="G121" s="78"/>
      <c r="H121" s="78"/>
      <c r="I121" s="78"/>
      <c r="J121" s="78"/>
      <c r="K121" s="78"/>
      <c r="L121" s="78"/>
      <c r="M121" s="78"/>
      <c r="N121" s="78"/>
      <c r="O121" s="78"/>
      <c r="P121" s="78"/>
      <c r="Q121" s="78"/>
      <c r="R121" s="78"/>
      <c r="S121" s="78"/>
      <c r="T121" s="78"/>
      <c r="U121" s="78"/>
      <c r="V121" s="78"/>
      <c r="W121" s="78"/>
      <c r="X121" s="78"/>
      <c r="Y121" s="78"/>
      <c r="Z121" s="78"/>
      <c r="AA121" s="78"/>
      <c r="AB121" s="78"/>
      <c r="AC121" s="78"/>
      <c r="AD121" s="78"/>
      <c r="AE121" s="78"/>
      <c r="AF121" s="78"/>
      <c r="AG121" s="78"/>
      <c r="AH121" s="78"/>
      <c r="AI121" s="78"/>
      <c r="AJ121" s="78"/>
      <c r="AK121" s="78"/>
      <c r="AL121" s="78"/>
      <c r="AM121" s="78"/>
      <c r="AN121" s="78"/>
      <c r="AO121" s="78"/>
      <c r="AP121" s="78"/>
      <c r="AQ121" s="78"/>
      <c r="AR121" s="78"/>
      <c r="AS121" s="78"/>
      <c r="AT121" s="78"/>
      <c r="AU121" s="78"/>
      <c r="AV121" s="78"/>
      <c r="AW121" s="78"/>
    </row>
    <row r="122" spans="1:49" s="3" customFormat="1">
      <c r="A122" s="84" t="s">
        <v>227</v>
      </c>
      <c r="B122" s="94" t="s">
        <v>246</v>
      </c>
      <c r="C122" s="62" t="s">
        <v>3</v>
      </c>
      <c r="D122" s="63">
        <v>1</v>
      </c>
      <c r="E122" s="64">
        <v>1150000</v>
      </c>
      <c r="F122" s="99">
        <f t="shared" si="2"/>
        <v>1150000</v>
      </c>
      <c r="G122" s="79"/>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c r="AI122" s="79"/>
      <c r="AJ122" s="79"/>
      <c r="AK122" s="79"/>
      <c r="AL122" s="79"/>
      <c r="AM122" s="79"/>
      <c r="AN122" s="79"/>
      <c r="AO122" s="79"/>
      <c r="AP122" s="79"/>
      <c r="AQ122" s="79"/>
      <c r="AR122" s="79"/>
      <c r="AS122" s="79"/>
      <c r="AT122" s="79"/>
      <c r="AU122" s="79"/>
      <c r="AV122" s="79"/>
      <c r="AW122" s="79"/>
    </row>
    <row r="123" spans="1:49" s="2" customFormat="1">
      <c r="A123" s="84" t="s">
        <v>228</v>
      </c>
      <c r="B123" s="57" t="s">
        <v>67</v>
      </c>
      <c r="C123" s="62" t="s">
        <v>3</v>
      </c>
      <c r="D123" s="63">
        <v>1</v>
      </c>
      <c r="E123" s="51">
        <v>0</v>
      </c>
      <c r="F123" s="99">
        <f t="shared" si="2"/>
        <v>0</v>
      </c>
      <c r="G123" s="78"/>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c r="AT123" s="78"/>
      <c r="AU123" s="78"/>
      <c r="AV123" s="78"/>
      <c r="AW123" s="78"/>
    </row>
    <row r="124" spans="1:49" s="2" customFormat="1">
      <c r="A124" s="84" t="s">
        <v>229</v>
      </c>
      <c r="B124" s="57" t="s">
        <v>68</v>
      </c>
      <c r="C124" s="62" t="s">
        <v>3</v>
      </c>
      <c r="D124" s="63">
        <v>1</v>
      </c>
      <c r="E124" s="51">
        <v>0</v>
      </c>
      <c r="F124" s="99">
        <f t="shared" si="2"/>
        <v>0</v>
      </c>
      <c r="G124" s="78"/>
      <c r="H124" s="78"/>
      <c r="I124" s="78"/>
      <c r="J124" s="78"/>
      <c r="K124" s="78"/>
      <c r="L124" s="78"/>
      <c r="M124" s="78"/>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78"/>
      <c r="AK124" s="78"/>
      <c r="AL124" s="78"/>
      <c r="AM124" s="78"/>
      <c r="AN124" s="78"/>
      <c r="AO124" s="78"/>
      <c r="AP124" s="78"/>
      <c r="AQ124" s="78"/>
      <c r="AR124" s="78"/>
      <c r="AS124" s="78"/>
      <c r="AT124" s="78"/>
      <c r="AU124" s="78"/>
      <c r="AV124" s="78"/>
      <c r="AW124" s="78"/>
    </row>
    <row r="125" spans="1:49" s="2" customFormat="1" ht="31.5">
      <c r="A125" s="84" t="s">
        <v>230</v>
      </c>
      <c r="B125" s="60" t="s">
        <v>75</v>
      </c>
      <c r="C125" s="62" t="s">
        <v>3</v>
      </c>
      <c r="D125" s="63">
        <v>1</v>
      </c>
      <c r="E125" s="51">
        <v>0</v>
      </c>
      <c r="F125" s="99">
        <f t="shared" si="2"/>
        <v>0</v>
      </c>
      <c r="G125" s="78"/>
      <c r="H125" s="78"/>
      <c r="I125" s="78"/>
      <c r="J125" s="78"/>
      <c r="K125" s="78"/>
      <c r="L125" s="78"/>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c r="AT125" s="78"/>
      <c r="AU125" s="78"/>
      <c r="AV125" s="78"/>
      <c r="AW125" s="78"/>
    </row>
    <row r="126" spans="1:49" s="2" customFormat="1" ht="16.5" thickBot="1">
      <c r="A126" s="95" t="s">
        <v>231</v>
      </c>
      <c r="B126" s="96" t="s">
        <v>76</v>
      </c>
      <c r="C126" s="97" t="s">
        <v>3</v>
      </c>
      <c r="D126" s="67">
        <v>1</v>
      </c>
      <c r="E126" s="103">
        <v>0</v>
      </c>
      <c r="F126" s="100">
        <f t="shared" si="2"/>
        <v>0</v>
      </c>
      <c r="G126" s="78"/>
      <c r="H126" s="78"/>
      <c r="I126" s="78"/>
      <c r="J126" s="78"/>
      <c r="K126" s="78"/>
      <c r="L126" s="78"/>
      <c r="M126" s="78"/>
      <c r="N126" s="78"/>
      <c r="O126" s="78"/>
      <c r="P126" s="78"/>
      <c r="Q126" s="78"/>
      <c r="R126" s="78"/>
      <c r="S126" s="78"/>
      <c r="T126" s="78"/>
      <c r="U126" s="78"/>
      <c r="V126" s="78"/>
      <c r="W126" s="78"/>
      <c r="X126" s="78"/>
      <c r="Y126" s="78"/>
      <c r="Z126" s="78"/>
      <c r="AA126" s="78"/>
      <c r="AB126" s="78"/>
      <c r="AC126" s="78"/>
      <c r="AD126" s="78"/>
      <c r="AE126" s="78"/>
      <c r="AF126" s="78"/>
      <c r="AG126" s="78"/>
      <c r="AH126" s="78"/>
      <c r="AI126" s="78"/>
      <c r="AJ126" s="78"/>
      <c r="AK126" s="78"/>
      <c r="AL126" s="78"/>
      <c r="AM126" s="78"/>
      <c r="AN126" s="78"/>
      <c r="AO126" s="78"/>
      <c r="AP126" s="78"/>
      <c r="AQ126" s="78"/>
      <c r="AR126" s="78"/>
      <c r="AS126" s="78"/>
      <c r="AT126" s="78"/>
      <c r="AU126" s="78"/>
      <c r="AV126" s="78"/>
      <c r="AW126" s="78"/>
    </row>
    <row r="127" spans="1:49" s="2" customFormat="1">
      <c r="A127" s="20"/>
      <c r="B127" s="125" t="s">
        <v>104</v>
      </c>
      <c r="C127" s="125"/>
      <c r="D127" s="125"/>
      <c r="E127" s="125"/>
      <c r="F127" s="18">
        <f>SUM(F128:F134)</f>
        <v>0</v>
      </c>
      <c r="G127" s="78"/>
      <c r="H127" s="78"/>
      <c r="I127" s="78"/>
      <c r="J127" s="78"/>
      <c r="K127" s="78"/>
      <c r="L127" s="78"/>
      <c r="M127" s="78"/>
      <c r="N127" s="78"/>
      <c r="O127" s="78"/>
      <c r="P127" s="78"/>
      <c r="Q127" s="78"/>
      <c r="R127" s="78"/>
      <c r="S127" s="78"/>
      <c r="T127" s="78"/>
      <c r="U127" s="78"/>
      <c r="V127" s="78"/>
      <c r="W127" s="78"/>
      <c r="X127" s="78"/>
      <c r="Y127" s="78"/>
      <c r="Z127" s="78"/>
      <c r="AA127" s="78"/>
      <c r="AB127" s="78"/>
      <c r="AC127" s="78"/>
      <c r="AD127" s="78"/>
      <c r="AE127" s="78"/>
      <c r="AF127" s="78"/>
      <c r="AG127" s="78"/>
      <c r="AH127" s="78"/>
      <c r="AI127" s="78"/>
      <c r="AJ127" s="78"/>
      <c r="AK127" s="78"/>
      <c r="AL127" s="78"/>
      <c r="AM127" s="78"/>
      <c r="AN127" s="78"/>
      <c r="AO127" s="78"/>
      <c r="AP127" s="78"/>
      <c r="AQ127" s="78"/>
      <c r="AR127" s="78"/>
      <c r="AS127" s="78"/>
      <c r="AT127" s="78"/>
      <c r="AU127" s="78"/>
      <c r="AV127" s="78"/>
      <c r="AW127" s="78"/>
    </row>
    <row r="128" spans="1:49" s="2" customFormat="1">
      <c r="A128" s="84" t="s">
        <v>107</v>
      </c>
      <c r="B128" s="60" t="s">
        <v>105</v>
      </c>
      <c r="C128" s="62" t="s">
        <v>109</v>
      </c>
      <c r="D128" s="63">
        <v>700</v>
      </c>
      <c r="E128" s="51">
        <v>0</v>
      </c>
      <c r="F128" s="99">
        <f>E128*D128</f>
        <v>0</v>
      </c>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c r="AT128" s="78"/>
      <c r="AU128" s="78"/>
      <c r="AV128" s="78"/>
      <c r="AW128" s="78"/>
    </row>
    <row r="129" spans="1:49" s="2" customFormat="1">
      <c r="A129" s="84" t="s">
        <v>242</v>
      </c>
      <c r="B129" s="60" t="s">
        <v>247</v>
      </c>
      <c r="C129" s="62" t="s">
        <v>109</v>
      </c>
      <c r="D129" s="63">
        <v>700</v>
      </c>
      <c r="E129" s="51">
        <v>0</v>
      </c>
      <c r="F129" s="99">
        <f>E129*D129</f>
        <v>0</v>
      </c>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c r="AT129" s="78"/>
      <c r="AU129" s="78"/>
      <c r="AV129" s="78"/>
      <c r="AW129" s="78"/>
    </row>
    <row r="130" spans="1:49" s="2" customFormat="1">
      <c r="A130" s="84" t="s">
        <v>70</v>
      </c>
      <c r="B130" s="60" t="s">
        <v>241</v>
      </c>
      <c r="C130" s="62" t="s">
        <v>109</v>
      </c>
      <c r="D130" s="63">
        <v>190</v>
      </c>
      <c r="E130" s="51">
        <v>0</v>
      </c>
      <c r="F130" s="99">
        <f t="shared" ref="F130:F133" si="5">E130*D130</f>
        <v>0</v>
      </c>
      <c r="G130" s="78"/>
      <c r="H130" s="78"/>
      <c r="I130" s="78"/>
      <c r="J130" s="78"/>
      <c r="K130" s="78"/>
      <c r="L130" s="78"/>
      <c r="M130" s="78"/>
      <c r="N130" s="78"/>
      <c r="O130" s="78"/>
      <c r="P130" s="78"/>
      <c r="Q130" s="78"/>
      <c r="R130" s="78"/>
      <c r="S130" s="78"/>
      <c r="T130" s="78"/>
      <c r="U130" s="78"/>
      <c r="V130" s="78"/>
      <c r="W130" s="78"/>
      <c r="X130" s="78"/>
      <c r="Y130" s="78"/>
      <c r="Z130" s="78"/>
      <c r="AA130" s="78"/>
      <c r="AB130" s="78"/>
      <c r="AC130" s="78"/>
      <c r="AD130" s="78"/>
      <c r="AE130" s="78"/>
      <c r="AF130" s="78"/>
      <c r="AG130" s="78"/>
      <c r="AH130" s="78"/>
      <c r="AI130" s="78"/>
      <c r="AJ130" s="78"/>
      <c r="AK130" s="78"/>
      <c r="AL130" s="78"/>
      <c r="AM130" s="78"/>
      <c r="AN130" s="78"/>
      <c r="AO130" s="78"/>
      <c r="AP130" s="78"/>
      <c r="AQ130" s="78"/>
      <c r="AR130" s="78"/>
      <c r="AS130" s="78"/>
      <c r="AT130" s="78"/>
      <c r="AU130" s="78"/>
      <c r="AV130" s="78"/>
      <c r="AW130" s="78"/>
    </row>
    <row r="131" spans="1:49" s="2" customFormat="1">
      <c r="A131" s="84" t="s">
        <v>69</v>
      </c>
      <c r="B131" s="60" t="s">
        <v>248</v>
      </c>
      <c r="C131" s="62" t="s">
        <v>109</v>
      </c>
      <c r="D131" s="63">
        <v>190</v>
      </c>
      <c r="E131" s="51">
        <v>0</v>
      </c>
      <c r="F131" s="99">
        <f t="shared" si="5"/>
        <v>0</v>
      </c>
      <c r="G131" s="78"/>
      <c r="H131" s="78"/>
      <c r="I131" s="78"/>
      <c r="J131" s="78"/>
      <c r="K131" s="78"/>
      <c r="L131" s="78"/>
      <c r="M131" s="78"/>
      <c r="N131" s="78"/>
      <c r="O131" s="78"/>
      <c r="P131" s="78"/>
      <c r="Q131" s="78"/>
      <c r="R131" s="78"/>
      <c r="S131" s="78"/>
      <c r="T131" s="78"/>
      <c r="U131" s="78"/>
      <c r="V131" s="78"/>
      <c r="W131" s="78"/>
      <c r="X131" s="78"/>
      <c r="Y131" s="78"/>
      <c r="Z131" s="78"/>
      <c r="AA131" s="78"/>
      <c r="AB131" s="78"/>
      <c r="AC131" s="78"/>
      <c r="AD131" s="78"/>
      <c r="AE131" s="78"/>
      <c r="AF131" s="78"/>
      <c r="AG131" s="78"/>
      <c r="AH131" s="78"/>
      <c r="AI131" s="78"/>
      <c r="AJ131" s="78"/>
      <c r="AK131" s="78"/>
      <c r="AL131" s="78"/>
      <c r="AM131" s="78"/>
      <c r="AN131" s="78"/>
      <c r="AO131" s="78"/>
      <c r="AP131" s="78"/>
      <c r="AQ131" s="78"/>
      <c r="AR131" s="78"/>
      <c r="AS131" s="78"/>
      <c r="AT131" s="78"/>
      <c r="AU131" s="78"/>
      <c r="AV131" s="78"/>
      <c r="AW131" s="78"/>
    </row>
    <row r="132" spans="1:49" s="2" customFormat="1">
      <c r="A132" s="84" t="s">
        <v>101</v>
      </c>
      <c r="B132" s="60" t="s">
        <v>106</v>
      </c>
      <c r="C132" s="62" t="s">
        <v>77</v>
      </c>
      <c r="D132" s="63">
        <v>7000</v>
      </c>
      <c r="E132" s="51">
        <v>0</v>
      </c>
      <c r="F132" s="99">
        <f t="shared" si="5"/>
        <v>0</v>
      </c>
      <c r="G132" s="78"/>
      <c r="H132" s="78"/>
      <c r="I132" s="78"/>
      <c r="J132" s="78"/>
      <c r="K132" s="78"/>
      <c r="L132" s="78"/>
      <c r="M132" s="78"/>
      <c r="N132" s="78"/>
      <c r="O132" s="78"/>
      <c r="P132" s="78"/>
      <c r="Q132" s="78"/>
      <c r="R132" s="78"/>
      <c r="S132" s="78"/>
      <c r="T132" s="78"/>
      <c r="U132" s="78"/>
      <c r="V132" s="78"/>
      <c r="W132" s="78"/>
      <c r="X132" s="78"/>
      <c r="Y132" s="78"/>
      <c r="Z132" s="78"/>
      <c r="AA132" s="78"/>
      <c r="AB132" s="78"/>
      <c r="AC132" s="78"/>
      <c r="AD132" s="78"/>
      <c r="AE132" s="78"/>
      <c r="AF132" s="78"/>
      <c r="AG132" s="78"/>
      <c r="AH132" s="78"/>
      <c r="AI132" s="78"/>
      <c r="AJ132" s="78"/>
      <c r="AK132" s="78"/>
      <c r="AL132" s="78"/>
      <c r="AM132" s="78"/>
      <c r="AN132" s="78"/>
      <c r="AO132" s="78"/>
      <c r="AP132" s="78"/>
      <c r="AQ132" s="78"/>
      <c r="AR132" s="78"/>
      <c r="AS132" s="78"/>
      <c r="AT132" s="78"/>
      <c r="AU132" s="78"/>
      <c r="AV132" s="78"/>
      <c r="AW132" s="78"/>
    </row>
    <row r="133" spans="1:49" s="2" customFormat="1">
      <c r="A133" s="84" t="s">
        <v>103</v>
      </c>
      <c r="B133" s="60" t="s">
        <v>239</v>
      </c>
      <c r="C133" s="62" t="s">
        <v>77</v>
      </c>
      <c r="D133" s="63">
        <v>5000</v>
      </c>
      <c r="E133" s="51">
        <v>0</v>
      </c>
      <c r="F133" s="99">
        <f t="shared" si="5"/>
        <v>0</v>
      </c>
      <c r="G133" s="78"/>
      <c r="H133" s="78"/>
      <c r="I133" s="78"/>
      <c r="J133" s="78"/>
      <c r="K133" s="78"/>
      <c r="L133" s="78"/>
      <c r="M133" s="78"/>
      <c r="N133" s="78"/>
      <c r="O133" s="78"/>
      <c r="P133" s="78"/>
      <c r="Q133" s="78"/>
      <c r="R133" s="78"/>
      <c r="S133" s="78"/>
      <c r="T133" s="78"/>
      <c r="U133" s="78"/>
      <c r="V133" s="78"/>
      <c r="W133" s="78"/>
      <c r="X133" s="78"/>
      <c r="Y133" s="78"/>
      <c r="Z133" s="78"/>
      <c r="AA133" s="78"/>
      <c r="AB133" s="78"/>
      <c r="AC133" s="78"/>
      <c r="AD133" s="78"/>
      <c r="AE133" s="78"/>
      <c r="AF133" s="78"/>
      <c r="AG133" s="78"/>
      <c r="AH133" s="78"/>
      <c r="AI133" s="78"/>
      <c r="AJ133" s="78"/>
      <c r="AK133" s="78"/>
      <c r="AL133" s="78"/>
      <c r="AM133" s="78"/>
      <c r="AN133" s="78"/>
      <c r="AO133" s="78"/>
      <c r="AP133" s="78"/>
      <c r="AQ133" s="78"/>
      <c r="AR133" s="78"/>
      <c r="AS133" s="78"/>
      <c r="AT133" s="78"/>
      <c r="AU133" s="78"/>
      <c r="AV133" s="78"/>
      <c r="AW133" s="78"/>
    </row>
    <row r="134" spans="1:49" s="2" customFormat="1" ht="16.5" thickBot="1">
      <c r="A134" s="84" t="s">
        <v>108</v>
      </c>
      <c r="B134" s="60" t="s">
        <v>240</v>
      </c>
      <c r="C134" s="62" t="s">
        <v>109</v>
      </c>
      <c r="D134" s="63">
        <v>5900</v>
      </c>
      <c r="E134" s="51">
        <v>0</v>
      </c>
      <c r="F134" s="99">
        <f>E134*D134</f>
        <v>0</v>
      </c>
      <c r="G134" s="78"/>
      <c r="H134" s="78"/>
      <c r="I134" s="78"/>
      <c r="J134" s="78"/>
      <c r="K134" s="78"/>
      <c r="L134" s="78"/>
      <c r="M134" s="78"/>
      <c r="N134" s="78"/>
      <c r="O134" s="78"/>
      <c r="P134" s="78"/>
      <c r="Q134" s="78"/>
      <c r="R134" s="78"/>
      <c r="S134" s="78"/>
      <c r="T134" s="78"/>
      <c r="U134" s="78"/>
      <c r="V134" s="78"/>
      <c r="W134" s="78"/>
      <c r="X134" s="78"/>
      <c r="Y134" s="78"/>
      <c r="Z134" s="78"/>
      <c r="AA134" s="78"/>
      <c r="AB134" s="78"/>
      <c r="AC134" s="78"/>
      <c r="AD134" s="78"/>
      <c r="AE134" s="78"/>
      <c r="AF134" s="78"/>
      <c r="AG134" s="78"/>
      <c r="AH134" s="78"/>
      <c r="AI134" s="78"/>
      <c r="AJ134" s="78"/>
      <c r="AK134" s="78"/>
      <c r="AL134" s="78"/>
      <c r="AM134" s="78"/>
      <c r="AN134" s="78"/>
      <c r="AO134" s="78"/>
      <c r="AP134" s="78"/>
      <c r="AQ134" s="78"/>
      <c r="AR134" s="78"/>
      <c r="AS134" s="78"/>
      <c r="AT134" s="78"/>
      <c r="AU134" s="78"/>
      <c r="AV134" s="78"/>
      <c r="AW134" s="78"/>
    </row>
    <row r="135" spans="1:49" s="2" customFormat="1">
      <c r="A135" s="75"/>
      <c r="B135" s="126" t="s">
        <v>127</v>
      </c>
      <c r="C135" s="126"/>
      <c r="D135" s="126"/>
      <c r="E135" s="126"/>
      <c r="F135" s="76"/>
      <c r="G135" s="78"/>
      <c r="H135" s="78"/>
      <c r="I135" s="78"/>
      <c r="J135" s="78"/>
      <c r="K135" s="78"/>
      <c r="L135" s="78"/>
      <c r="M135" s="78"/>
      <c r="N135" s="78"/>
      <c r="O135" s="78"/>
      <c r="P135" s="78"/>
      <c r="Q135" s="78"/>
      <c r="R135" s="78"/>
      <c r="S135" s="78"/>
      <c r="T135" s="78"/>
      <c r="U135" s="78"/>
      <c r="V135" s="78"/>
      <c r="W135" s="78"/>
      <c r="X135" s="78"/>
      <c r="Y135" s="78"/>
      <c r="Z135" s="78"/>
      <c r="AA135" s="78"/>
      <c r="AB135" s="78"/>
      <c r="AC135" s="78"/>
      <c r="AD135" s="78"/>
      <c r="AE135" s="78"/>
      <c r="AF135" s="78"/>
      <c r="AG135" s="78"/>
      <c r="AH135" s="78"/>
      <c r="AI135" s="78"/>
      <c r="AJ135" s="78"/>
      <c r="AK135" s="78"/>
      <c r="AL135" s="78"/>
      <c r="AM135" s="78"/>
      <c r="AN135" s="78"/>
      <c r="AO135" s="78"/>
      <c r="AP135" s="78"/>
      <c r="AQ135" s="78"/>
      <c r="AR135" s="78"/>
      <c r="AS135" s="78"/>
      <c r="AT135" s="78"/>
      <c r="AU135" s="78"/>
      <c r="AV135" s="78"/>
      <c r="AW135" s="78"/>
    </row>
    <row r="136" spans="1:49" s="2" customFormat="1" ht="16.5" thickBot="1">
      <c r="A136" s="16"/>
      <c r="B136" s="21" t="s">
        <v>128</v>
      </c>
      <c r="C136" s="17" t="s">
        <v>129</v>
      </c>
      <c r="D136" s="17" t="s">
        <v>130</v>
      </c>
      <c r="E136" s="61">
        <v>0</v>
      </c>
      <c r="F136" s="22" t="s">
        <v>130</v>
      </c>
      <c r="G136" s="78"/>
      <c r="H136" s="78"/>
      <c r="I136" s="78"/>
      <c r="J136" s="78"/>
      <c r="K136" s="78"/>
      <c r="L136" s="78"/>
      <c r="M136" s="78"/>
      <c r="N136" s="78"/>
      <c r="O136" s="78"/>
      <c r="P136" s="78"/>
      <c r="Q136" s="78"/>
      <c r="R136" s="78"/>
      <c r="S136" s="78"/>
      <c r="T136" s="78"/>
      <c r="U136" s="78"/>
      <c r="V136" s="78"/>
      <c r="W136" s="78"/>
      <c r="X136" s="78"/>
      <c r="Y136" s="78"/>
      <c r="Z136" s="78"/>
      <c r="AA136" s="78"/>
      <c r="AB136" s="78"/>
      <c r="AC136" s="78"/>
      <c r="AD136" s="78"/>
      <c r="AE136" s="78"/>
      <c r="AF136" s="78"/>
      <c r="AG136" s="78"/>
      <c r="AH136" s="78"/>
      <c r="AI136" s="78"/>
      <c r="AJ136" s="78"/>
      <c r="AK136" s="78"/>
      <c r="AL136" s="78"/>
      <c r="AM136" s="78"/>
      <c r="AN136" s="78"/>
      <c r="AO136" s="78"/>
      <c r="AP136" s="78"/>
      <c r="AQ136" s="78"/>
      <c r="AR136" s="78"/>
      <c r="AS136" s="78"/>
      <c r="AT136" s="78"/>
      <c r="AU136" s="78"/>
      <c r="AV136" s="78"/>
      <c r="AW136" s="78"/>
    </row>
    <row r="137" spans="1:49" s="2" customFormat="1">
      <c r="A137" s="23"/>
      <c r="B137" s="24" t="s">
        <v>250</v>
      </c>
      <c r="C137" s="25" t="s">
        <v>132</v>
      </c>
      <c r="D137" s="26"/>
      <c r="E137" s="27"/>
      <c r="F137" s="28">
        <f>F14+F16+F18+F61+F68+F127</f>
        <v>1150000</v>
      </c>
      <c r="G137" s="78"/>
      <c r="H137" s="78"/>
      <c r="I137" s="78"/>
      <c r="J137" s="78"/>
      <c r="K137" s="78"/>
      <c r="L137" s="78"/>
      <c r="M137" s="78"/>
      <c r="N137" s="78"/>
      <c r="O137" s="78"/>
      <c r="P137" s="78"/>
      <c r="Q137" s="78"/>
      <c r="R137" s="78"/>
      <c r="S137" s="78"/>
      <c r="T137" s="78"/>
      <c r="U137" s="78"/>
      <c r="V137" s="78"/>
      <c r="W137" s="78"/>
      <c r="X137" s="78"/>
      <c r="Y137" s="78"/>
      <c r="Z137" s="78"/>
      <c r="AA137" s="78"/>
      <c r="AB137" s="78"/>
      <c r="AC137" s="78"/>
      <c r="AD137" s="78"/>
      <c r="AE137" s="78"/>
      <c r="AF137" s="78"/>
      <c r="AG137" s="78"/>
      <c r="AH137" s="78"/>
      <c r="AI137" s="78"/>
      <c r="AJ137" s="78"/>
      <c r="AK137" s="78"/>
      <c r="AL137" s="78"/>
      <c r="AM137" s="78"/>
      <c r="AN137" s="78"/>
      <c r="AO137" s="78"/>
      <c r="AP137" s="78"/>
      <c r="AQ137" s="78"/>
      <c r="AR137" s="78"/>
      <c r="AS137" s="78"/>
      <c r="AT137" s="78"/>
      <c r="AU137" s="78"/>
      <c r="AV137" s="78"/>
      <c r="AW137" s="78"/>
    </row>
    <row r="138" spans="1:49" s="2" customFormat="1">
      <c r="A138" s="29"/>
      <c r="B138" s="30" t="s">
        <v>133</v>
      </c>
      <c r="C138" s="31" t="s">
        <v>134</v>
      </c>
      <c r="D138" s="32">
        <v>22</v>
      </c>
      <c r="E138" s="33"/>
      <c r="F138" s="34">
        <f>F137/100*D138</f>
        <v>253000</v>
      </c>
      <c r="G138" s="78"/>
      <c r="H138" s="78"/>
      <c r="I138" s="78"/>
      <c r="J138" s="78"/>
      <c r="K138" s="78"/>
      <c r="L138" s="78"/>
      <c r="M138" s="78"/>
      <c r="N138" s="78"/>
      <c r="O138" s="78"/>
      <c r="P138" s="78"/>
      <c r="Q138" s="78"/>
      <c r="R138" s="78"/>
      <c r="S138" s="78"/>
      <c r="T138" s="78"/>
      <c r="U138" s="78"/>
      <c r="V138" s="78"/>
      <c r="W138" s="78"/>
      <c r="X138" s="78"/>
      <c r="Y138" s="78"/>
      <c r="Z138" s="78"/>
      <c r="AA138" s="78"/>
      <c r="AB138" s="78"/>
      <c r="AC138" s="78"/>
      <c r="AD138" s="78"/>
      <c r="AE138" s="78"/>
      <c r="AF138" s="78"/>
      <c r="AG138" s="78"/>
      <c r="AH138" s="78"/>
      <c r="AI138" s="78"/>
      <c r="AJ138" s="78"/>
      <c r="AK138" s="78"/>
      <c r="AL138" s="78"/>
      <c r="AM138" s="78"/>
      <c r="AN138" s="78"/>
      <c r="AO138" s="78"/>
      <c r="AP138" s="78"/>
      <c r="AQ138" s="78"/>
      <c r="AR138" s="78"/>
      <c r="AS138" s="78"/>
      <c r="AT138" s="78"/>
      <c r="AU138" s="78"/>
      <c r="AV138" s="78"/>
      <c r="AW138" s="78"/>
    </row>
    <row r="139" spans="1:49" s="2" customFormat="1" ht="16.5" thickBot="1">
      <c r="A139" s="35"/>
      <c r="B139" s="36" t="s">
        <v>135</v>
      </c>
      <c r="C139" s="37" t="s">
        <v>132</v>
      </c>
      <c r="D139" s="38"/>
      <c r="E139" s="39"/>
      <c r="F139" s="40">
        <f>F137+F138</f>
        <v>1403000</v>
      </c>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78"/>
      <c r="AE139" s="78"/>
      <c r="AF139" s="78"/>
      <c r="AG139" s="78"/>
      <c r="AH139" s="78"/>
      <c r="AI139" s="78"/>
      <c r="AJ139" s="78"/>
      <c r="AK139" s="78"/>
      <c r="AL139" s="78"/>
      <c r="AM139" s="78"/>
      <c r="AN139" s="78"/>
      <c r="AO139" s="78"/>
      <c r="AP139" s="78"/>
      <c r="AQ139" s="78"/>
      <c r="AR139" s="78"/>
      <c r="AS139" s="78"/>
      <c r="AT139" s="78"/>
      <c r="AU139" s="78"/>
      <c r="AV139" s="78"/>
      <c r="AW139" s="78"/>
    </row>
    <row r="140" spans="1:49" s="2" customFormat="1" ht="24" customHeight="1">
      <c r="A140" s="41"/>
      <c r="B140" s="42"/>
      <c r="C140" s="42"/>
      <c r="D140" s="42"/>
      <c r="E140" s="43"/>
      <c r="F140" s="44"/>
      <c r="G140" s="78"/>
      <c r="H140" s="78"/>
      <c r="I140" s="78"/>
      <c r="J140" s="78"/>
      <c r="K140" s="78"/>
      <c r="L140" s="78"/>
      <c r="M140" s="78"/>
      <c r="N140" s="78"/>
      <c r="O140" s="78"/>
      <c r="P140" s="78"/>
      <c r="Q140" s="78"/>
      <c r="R140" s="78"/>
      <c r="S140" s="78"/>
      <c r="T140" s="78"/>
      <c r="U140" s="78"/>
      <c r="V140" s="78"/>
      <c r="W140" s="78"/>
      <c r="X140" s="78"/>
      <c r="Y140" s="78"/>
      <c r="Z140" s="78"/>
      <c r="AA140" s="78"/>
      <c r="AB140" s="78"/>
      <c r="AC140" s="78"/>
      <c r="AD140" s="78"/>
      <c r="AE140" s="78"/>
      <c r="AF140" s="78"/>
      <c r="AG140" s="78"/>
      <c r="AH140" s="78"/>
      <c r="AI140" s="78"/>
      <c r="AJ140" s="78"/>
      <c r="AK140" s="78"/>
      <c r="AL140" s="78"/>
      <c r="AM140" s="78"/>
      <c r="AN140" s="78"/>
      <c r="AO140" s="78"/>
      <c r="AP140" s="78"/>
      <c r="AQ140" s="78"/>
      <c r="AR140" s="78"/>
      <c r="AS140" s="78"/>
      <c r="AT140" s="78"/>
      <c r="AU140" s="78"/>
      <c r="AV140" s="78"/>
      <c r="AW140" s="78"/>
    </row>
    <row r="141" spans="1:49" s="2" customFormat="1" ht="87" customHeight="1">
      <c r="A141" s="121" t="s">
        <v>256</v>
      </c>
      <c r="B141" s="121"/>
      <c r="C141" s="121"/>
      <c r="D141" s="121"/>
      <c r="E141" s="121"/>
      <c r="F141" s="121"/>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8"/>
      <c r="AP141" s="78"/>
      <c r="AQ141" s="78"/>
      <c r="AR141" s="78"/>
      <c r="AS141" s="78"/>
      <c r="AT141" s="78"/>
      <c r="AU141" s="78"/>
      <c r="AV141" s="78"/>
      <c r="AW141" s="78"/>
    </row>
    <row r="142" spans="1:49" s="2" customFormat="1" ht="18.75" customHeight="1">
      <c r="A142" s="122" t="s">
        <v>136</v>
      </c>
      <c r="B142" s="122"/>
      <c r="C142" s="122"/>
      <c r="D142" s="122"/>
      <c r="E142" s="122"/>
      <c r="F142" s="122"/>
      <c r="G142" s="78"/>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c r="AG142" s="78"/>
      <c r="AH142" s="78"/>
      <c r="AI142" s="78"/>
      <c r="AJ142" s="78"/>
      <c r="AK142" s="78"/>
      <c r="AL142" s="78"/>
      <c r="AM142" s="78"/>
      <c r="AN142" s="78"/>
      <c r="AO142" s="78"/>
      <c r="AP142" s="78"/>
      <c r="AQ142" s="78"/>
      <c r="AR142" s="78"/>
      <c r="AS142" s="78"/>
      <c r="AT142" s="78"/>
      <c r="AU142" s="78"/>
      <c r="AV142" s="78"/>
      <c r="AW142" s="78"/>
    </row>
    <row r="143" spans="1:49" s="2" customFormat="1" ht="36" customHeight="1">
      <c r="A143" s="122" t="s">
        <v>245</v>
      </c>
      <c r="B143" s="122"/>
      <c r="C143" s="122"/>
      <c r="D143" s="122"/>
      <c r="E143" s="122"/>
      <c r="F143" s="122"/>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c r="AK143" s="78"/>
      <c r="AL143" s="78"/>
      <c r="AM143" s="78"/>
      <c r="AN143" s="78"/>
      <c r="AO143" s="78"/>
      <c r="AP143" s="78"/>
      <c r="AQ143" s="78"/>
      <c r="AR143" s="78"/>
      <c r="AS143" s="78"/>
      <c r="AT143" s="78"/>
      <c r="AU143" s="78"/>
      <c r="AV143" s="78"/>
      <c r="AW143" s="78"/>
    </row>
    <row r="144" spans="1:49" s="2" customFormat="1" ht="18.75" customHeight="1">
      <c r="A144" s="41"/>
      <c r="B144" s="87"/>
      <c r="C144" s="87"/>
      <c r="D144" s="87"/>
      <c r="E144" s="45"/>
      <c r="F144" s="46"/>
      <c r="G144" s="78"/>
      <c r="H144" s="78"/>
      <c r="I144" s="78"/>
      <c r="J144" s="78"/>
      <c r="K144" s="78"/>
      <c r="L144" s="78"/>
      <c r="M144" s="78"/>
      <c r="N144" s="78"/>
      <c r="O144" s="78"/>
      <c r="P144" s="78"/>
      <c r="Q144" s="78"/>
      <c r="R144" s="78"/>
      <c r="S144" s="78"/>
      <c r="T144" s="78"/>
      <c r="U144" s="78"/>
      <c r="V144" s="78"/>
      <c r="W144" s="78"/>
      <c r="X144" s="78"/>
      <c r="Y144" s="78"/>
      <c r="Z144" s="78"/>
      <c r="AA144" s="78"/>
      <c r="AB144" s="78"/>
      <c r="AC144" s="78"/>
      <c r="AD144" s="78"/>
      <c r="AE144" s="78"/>
      <c r="AF144" s="78"/>
      <c r="AG144" s="78"/>
      <c r="AH144" s="78"/>
      <c r="AI144" s="78"/>
      <c r="AJ144" s="78"/>
      <c r="AK144" s="78"/>
      <c r="AL144" s="78"/>
      <c r="AM144" s="78"/>
      <c r="AN144" s="78"/>
      <c r="AO144" s="78"/>
      <c r="AP144" s="78"/>
      <c r="AQ144" s="78"/>
      <c r="AR144" s="78"/>
      <c r="AS144" s="78"/>
      <c r="AT144" s="78"/>
      <c r="AU144" s="78"/>
      <c r="AV144" s="78"/>
      <c r="AW144" s="78"/>
    </row>
    <row r="145" spans="1:49" s="2" customFormat="1" ht="15.75" customHeight="1">
      <c r="A145" s="41"/>
      <c r="B145" s="123" t="s">
        <v>257</v>
      </c>
      <c r="C145" s="123"/>
      <c r="D145" s="124"/>
      <c r="E145" s="124"/>
      <c r="F145" s="47"/>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c r="AG145" s="78"/>
      <c r="AH145" s="78"/>
      <c r="AI145" s="78"/>
      <c r="AJ145" s="78"/>
      <c r="AK145" s="78"/>
      <c r="AL145" s="78"/>
      <c r="AM145" s="78"/>
      <c r="AN145" s="78"/>
      <c r="AO145" s="78"/>
      <c r="AP145" s="78"/>
      <c r="AQ145" s="78"/>
      <c r="AR145" s="78"/>
      <c r="AS145" s="78"/>
      <c r="AT145" s="78"/>
      <c r="AU145" s="78"/>
      <c r="AV145" s="78"/>
      <c r="AW145" s="78"/>
    </row>
    <row r="146" spans="1:49" s="2" customFormat="1">
      <c r="A146" s="41"/>
      <c r="B146" s="123"/>
      <c r="C146" s="123"/>
      <c r="D146" s="124"/>
      <c r="E146" s="124"/>
      <c r="F146" s="47"/>
      <c r="G146" s="78"/>
      <c r="H146" s="78"/>
      <c r="I146" s="78"/>
      <c r="J146" s="78"/>
      <c r="K146" s="78"/>
      <c r="L146" s="78"/>
      <c r="M146" s="78"/>
      <c r="N146" s="78"/>
      <c r="O146" s="78"/>
      <c r="P146" s="78"/>
      <c r="Q146" s="78"/>
      <c r="R146" s="78"/>
      <c r="S146" s="78"/>
      <c r="T146" s="78"/>
      <c r="U146" s="78"/>
      <c r="V146" s="78"/>
      <c r="W146" s="78"/>
      <c r="X146" s="78"/>
      <c r="Y146" s="78"/>
      <c r="Z146" s="78"/>
      <c r="AA146" s="78"/>
      <c r="AB146" s="78"/>
      <c r="AC146" s="78"/>
      <c r="AD146" s="78"/>
      <c r="AE146" s="78"/>
      <c r="AF146" s="78"/>
      <c r="AG146" s="78"/>
      <c r="AH146" s="78"/>
      <c r="AI146" s="78"/>
      <c r="AJ146" s="78"/>
      <c r="AK146" s="78"/>
      <c r="AL146" s="78"/>
      <c r="AM146" s="78"/>
      <c r="AN146" s="78"/>
      <c r="AO146" s="78"/>
      <c r="AP146" s="78"/>
      <c r="AQ146" s="78"/>
      <c r="AR146" s="78"/>
      <c r="AS146" s="78"/>
      <c r="AT146" s="78"/>
      <c r="AU146" s="78"/>
      <c r="AV146" s="78"/>
      <c r="AW146" s="78"/>
    </row>
    <row r="147" spans="1:49" s="2" customFormat="1" ht="66.75" customHeight="1">
      <c r="A147" s="41"/>
      <c r="B147" s="123"/>
      <c r="C147" s="123"/>
      <c r="D147" s="124"/>
      <c r="E147" s="124"/>
      <c r="F147" s="47"/>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c r="AT147" s="78"/>
      <c r="AU147" s="78"/>
      <c r="AV147" s="78"/>
      <c r="AW147" s="78"/>
    </row>
    <row r="148" spans="1:49" s="2" customFormat="1">
      <c r="A148" s="41"/>
      <c r="B148" s="47"/>
      <c r="C148" s="47"/>
      <c r="D148" s="47"/>
      <c r="E148" s="47"/>
      <c r="F148" s="47"/>
      <c r="G148" s="78"/>
      <c r="H148" s="78"/>
      <c r="I148" s="78"/>
      <c r="J148" s="78"/>
      <c r="K148" s="78"/>
      <c r="L148" s="78"/>
      <c r="M148" s="78"/>
      <c r="N148" s="78"/>
      <c r="O148" s="78"/>
      <c r="P148" s="78"/>
      <c r="Q148" s="78"/>
      <c r="R148" s="78"/>
      <c r="S148" s="78"/>
      <c r="T148" s="78"/>
      <c r="U148" s="78"/>
      <c r="V148" s="78"/>
      <c r="W148" s="78"/>
      <c r="X148" s="78"/>
      <c r="Y148" s="78"/>
      <c r="Z148" s="78"/>
      <c r="AA148" s="78"/>
      <c r="AB148" s="78"/>
      <c r="AC148" s="78"/>
      <c r="AD148" s="78"/>
      <c r="AE148" s="78"/>
      <c r="AF148" s="78"/>
      <c r="AG148" s="78"/>
      <c r="AH148" s="78"/>
      <c r="AI148" s="78"/>
      <c r="AJ148" s="78"/>
      <c r="AK148" s="78"/>
      <c r="AL148" s="78"/>
      <c r="AM148" s="78"/>
      <c r="AN148" s="78"/>
      <c r="AO148" s="78"/>
      <c r="AP148" s="78"/>
      <c r="AQ148" s="78"/>
      <c r="AR148" s="78"/>
      <c r="AS148" s="78"/>
      <c r="AT148" s="78"/>
      <c r="AU148" s="78"/>
      <c r="AV148" s="78"/>
      <c r="AW148" s="78"/>
    </row>
    <row r="149" spans="1:49" s="2" customFormat="1">
      <c r="A149" s="41"/>
      <c r="B149" s="47"/>
      <c r="C149" s="47"/>
      <c r="D149" s="47"/>
      <c r="E149" s="47"/>
      <c r="F149" s="47"/>
      <c r="G149" s="78"/>
      <c r="H149" s="78"/>
      <c r="I149" s="78"/>
      <c r="J149" s="78"/>
      <c r="K149" s="78"/>
      <c r="L149" s="78"/>
      <c r="M149" s="78"/>
      <c r="N149" s="78"/>
      <c r="O149" s="78"/>
      <c r="P149" s="78"/>
      <c r="Q149" s="78"/>
      <c r="R149" s="78"/>
      <c r="S149" s="78"/>
      <c r="T149" s="78"/>
      <c r="U149" s="78"/>
      <c r="V149" s="78"/>
      <c r="W149" s="78"/>
      <c r="X149" s="78"/>
      <c r="Y149" s="78"/>
      <c r="Z149" s="78"/>
      <c r="AA149" s="78"/>
      <c r="AB149" s="78"/>
      <c r="AC149" s="78"/>
      <c r="AD149" s="78"/>
      <c r="AE149" s="78"/>
      <c r="AF149" s="78"/>
      <c r="AG149" s="78"/>
      <c r="AH149" s="78"/>
      <c r="AI149" s="78"/>
      <c r="AJ149" s="78"/>
      <c r="AK149" s="78"/>
      <c r="AL149" s="78"/>
      <c r="AM149" s="78"/>
      <c r="AN149" s="78"/>
      <c r="AO149" s="78"/>
      <c r="AP149" s="78"/>
      <c r="AQ149" s="78"/>
      <c r="AR149" s="78"/>
      <c r="AS149" s="78"/>
      <c r="AT149" s="78"/>
      <c r="AU149" s="78"/>
      <c r="AV149" s="78"/>
      <c r="AW149" s="78"/>
    </row>
    <row r="150" spans="1:49" s="2" customFormat="1" ht="13.5" customHeight="1">
      <c r="A150" s="41"/>
      <c r="B150" s="47"/>
      <c r="C150" s="47"/>
      <c r="D150" s="47"/>
      <c r="E150" s="47"/>
      <c r="F150" s="47"/>
      <c r="G150" s="78"/>
      <c r="H150" s="78"/>
      <c r="I150" s="78"/>
      <c r="J150" s="78"/>
      <c r="K150" s="78"/>
      <c r="L150" s="78"/>
      <c r="M150" s="78"/>
      <c r="N150" s="78"/>
      <c r="O150" s="78"/>
      <c r="P150" s="78"/>
      <c r="Q150" s="78"/>
      <c r="R150" s="78"/>
      <c r="S150" s="78"/>
      <c r="T150" s="78"/>
      <c r="U150" s="78"/>
      <c r="V150" s="78"/>
      <c r="W150" s="78"/>
      <c r="X150" s="78"/>
      <c r="Y150" s="78"/>
      <c r="Z150" s="78"/>
      <c r="AA150" s="78"/>
      <c r="AB150" s="78"/>
      <c r="AC150" s="78"/>
      <c r="AD150" s="78"/>
      <c r="AE150" s="78"/>
      <c r="AF150" s="78"/>
      <c r="AG150" s="78"/>
      <c r="AH150" s="78"/>
      <c r="AI150" s="78"/>
      <c r="AJ150" s="78"/>
      <c r="AK150" s="78"/>
      <c r="AL150" s="78"/>
      <c r="AM150" s="78"/>
      <c r="AN150" s="78"/>
      <c r="AO150" s="78"/>
      <c r="AP150" s="78"/>
      <c r="AQ150" s="78"/>
      <c r="AR150" s="78"/>
      <c r="AS150" s="78"/>
      <c r="AT150" s="78"/>
      <c r="AU150" s="78"/>
      <c r="AV150" s="78"/>
      <c r="AW150" s="78"/>
    </row>
    <row r="151" spans="1:49" s="2" customFormat="1" ht="15.75" hidden="1" customHeight="1">
      <c r="A151" s="41"/>
      <c r="B151" s="47"/>
      <c r="C151" s="47"/>
      <c r="D151" s="47"/>
      <c r="E151" s="47"/>
      <c r="F151" s="47"/>
      <c r="G151" s="78"/>
      <c r="H151" s="78"/>
      <c r="I151" s="78"/>
      <c r="J151" s="78"/>
      <c r="K151" s="78"/>
      <c r="L151" s="78"/>
      <c r="M151" s="78"/>
      <c r="N151" s="78"/>
      <c r="O151" s="78"/>
      <c r="P151" s="78"/>
      <c r="Q151" s="78"/>
      <c r="R151" s="78"/>
      <c r="S151" s="78"/>
      <c r="T151" s="78"/>
      <c r="U151" s="78"/>
      <c r="V151" s="78"/>
      <c r="W151" s="78"/>
      <c r="X151" s="78"/>
      <c r="Y151" s="78"/>
      <c r="Z151" s="78"/>
      <c r="AA151" s="78"/>
      <c r="AB151" s="78"/>
      <c r="AC151" s="78"/>
      <c r="AD151" s="78"/>
      <c r="AE151" s="78"/>
      <c r="AF151" s="78"/>
      <c r="AG151" s="78"/>
      <c r="AH151" s="78"/>
      <c r="AI151" s="78"/>
      <c r="AJ151" s="78"/>
      <c r="AK151" s="78"/>
      <c r="AL151" s="78"/>
      <c r="AM151" s="78"/>
      <c r="AN151" s="78"/>
      <c r="AO151" s="78"/>
      <c r="AP151" s="78"/>
      <c r="AQ151" s="78"/>
      <c r="AR151" s="78"/>
      <c r="AS151" s="78"/>
      <c r="AT151" s="78"/>
      <c r="AU151" s="78"/>
      <c r="AV151" s="78"/>
      <c r="AW151" s="78"/>
    </row>
    <row r="152" spans="1:49" s="2" customFormat="1" ht="15.75" hidden="1" customHeight="1">
      <c r="A152" s="41"/>
      <c r="B152" s="47"/>
      <c r="C152" s="47"/>
      <c r="D152" s="47"/>
      <c r="E152" s="47"/>
      <c r="F152" s="47"/>
      <c r="G152" s="78"/>
      <c r="H152" s="78"/>
      <c r="I152" s="78"/>
      <c r="J152" s="78"/>
      <c r="K152" s="78"/>
      <c r="L152" s="78"/>
      <c r="M152" s="78"/>
      <c r="N152" s="78"/>
      <c r="O152" s="78"/>
      <c r="P152" s="78"/>
      <c r="Q152" s="78"/>
      <c r="R152" s="78"/>
      <c r="S152" s="78"/>
      <c r="T152" s="78"/>
      <c r="U152" s="78"/>
      <c r="V152" s="78"/>
      <c r="W152" s="78"/>
      <c r="X152" s="78"/>
      <c r="Y152" s="78"/>
      <c r="Z152" s="78"/>
      <c r="AA152" s="78"/>
      <c r="AB152" s="78"/>
      <c r="AC152" s="78"/>
      <c r="AD152" s="78"/>
      <c r="AE152" s="78"/>
      <c r="AF152" s="78"/>
      <c r="AG152" s="78"/>
      <c r="AH152" s="78"/>
      <c r="AI152" s="78"/>
      <c r="AJ152" s="78"/>
      <c r="AK152" s="78"/>
      <c r="AL152" s="78"/>
      <c r="AM152" s="78"/>
      <c r="AN152" s="78"/>
      <c r="AO152" s="78"/>
      <c r="AP152" s="78"/>
      <c r="AQ152" s="78"/>
      <c r="AR152" s="78"/>
      <c r="AS152" s="78"/>
      <c r="AT152" s="78"/>
      <c r="AU152" s="78"/>
      <c r="AV152" s="78"/>
      <c r="AW152" s="78"/>
    </row>
    <row r="153" spans="1:49" s="2" customFormat="1" ht="15.75" hidden="1" customHeight="1">
      <c r="A153" s="41"/>
      <c r="B153" s="47"/>
      <c r="C153" s="47"/>
      <c r="D153" s="47"/>
      <c r="E153" s="47"/>
      <c r="F153" s="47"/>
      <c r="G153" s="78"/>
      <c r="H153" s="78"/>
      <c r="I153" s="78"/>
      <c r="J153" s="78"/>
      <c r="K153" s="78"/>
      <c r="L153" s="78"/>
      <c r="M153" s="78"/>
      <c r="N153" s="78"/>
      <c r="O153" s="78"/>
      <c r="P153" s="78"/>
      <c r="Q153" s="78"/>
      <c r="R153" s="78"/>
      <c r="S153" s="78"/>
      <c r="T153" s="78"/>
      <c r="U153" s="78"/>
      <c r="V153" s="78"/>
      <c r="W153" s="78"/>
      <c r="X153" s="78"/>
      <c r="Y153" s="78"/>
      <c r="Z153" s="78"/>
      <c r="AA153" s="78"/>
      <c r="AB153" s="78"/>
      <c r="AC153" s="78"/>
      <c r="AD153" s="78"/>
      <c r="AE153" s="78"/>
      <c r="AF153" s="78"/>
      <c r="AG153" s="78"/>
      <c r="AH153" s="78"/>
      <c r="AI153" s="78"/>
      <c r="AJ153" s="78"/>
      <c r="AK153" s="78"/>
      <c r="AL153" s="78"/>
      <c r="AM153" s="78"/>
      <c r="AN153" s="78"/>
      <c r="AO153" s="78"/>
      <c r="AP153" s="78"/>
      <c r="AQ153" s="78"/>
      <c r="AR153" s="78"/>
      <c r="AS153" s="78"/>
      <c r="AT153" s="78"/>
      <c r="AU153" s="78"/>
      <c r="AV153" s="78"/>
      <c r="AW153" s="78"/>
    </row>
    <row r="154" spans="1:49" ht="15.75" hidden="1" customHeight="1">
      <c r="B154" s="47"/>
      <c r="C154" s="47"/>
      <c r="D154" s="47"/>
      <c r="E154" s="47"/>
      <c r="F154" s="47"/>
      <c r="G154" s="73"/>
      <c r="H154" s="73"/>
      <c r="I154" s="73"/>
      <c r="J154" s="73"/>
      <c r="K154" s="73"/>
      <c r="L154" s="73"/>
      <c r="M154" s="73"/>
      <c r="N154" s="73"/>
      <c r="O154" s="73"/>
      <c r="P154" s="73"/>
      <c r="Q154" s="73"/>
      <c r="R154" s="73"/>
      <c r="S154" s="73"/>
      <c r="T154" s="73"/>
      <c r="U154" s="73"/>
      <c r="V154" s="73"/>
      <c r="W154" s="73"/>
      <c r="X154" s="73"/>
      <c r="Y154" s="73"/>
      <c r="Z154" s="73"/>
      <c r="AA154" s="73"/>
      <c r="AB154" s="73"/>
      <c r="AC154" s="73"/>
      <c r="AD154" s="73"/>
      <c r="AE154" s="73"/>
      <c r="AF154" s="73"/>
      <c r="AG154" s="73"/>
      <c r="AH154" s="73"/>
      <c r="AI154" s="73"/>
      <c r="AJ154" s="73"/>
      <c r="AK154" s="73"/>
      <c r="AL154" s="73"/>
      <c r="AM154" s="73"/>
      <c r="AN154" s="73"/>
      <c r="AO154" s="73"/>
      <c r="AP154" s="73"/>
      <c r="AQ154" s="73"/>
      <c r="AR154" s="73"/>
      <c r="AS154" s="73"/>
      <c r="AT154" s="73"/>
      <c r="AU154" s="73"/>
      <c r="AV154" s="73"/>
      <c r="AW154" s="73"/>
    </row>
    <row r="155" spans="1:49">
      <c r="B155" s="47"/>
      <c r="C155" s="47"/>
      <c r="D155" s="47"/>
      <c r="E155" s="47"/>
      <c r="F155" s="47"/>
      <c r="G155" s="73"/>
      <c r="H155" s="73"/>
      <c r="I155" s="73"/>
      <c r="J155" s="73"/>
      <c r="K155" s="73"/>
      <c r="L155" s="73"/>
      <c r="M155" s="73"/>
      <c r="N155" s="73"/>
      <c r="O155" s="73"/>
      <c r="P155" s="73"/>
      <c r="Q155" s="73"/>
      <c r="R155" s="73"/>
      <c r="S155" s="73"/>
      <c r="T155" s="73"/>
      <c r="U155" s="73"/>
      <c r="V155" s="73"/>
      <c r="W155" s="73"/>
      <c r="X155" s="73"/>
      <c r="Y155" s="73"/>
      <c r="Z155" s="73"/>
      <c r="AA155" s="73"/>
      <c r="AB155" s="73"/>
      <c r="AC155" s="73"/>
      <c r="AD155" s="73"/>
      <c r="AE155" s="73"/>
      <c r="AF155" s="73"/>
      <c r="AG155" s="73"/>
      <c r="AH155" s="73"/>
      <c r="AI155" s="73"/>
      <c r="AJ155" s="73"/>
      <c r="AK155" s="73"/>
      <c r="AL155" s="73"/>
      <c r="AM155" s="73"/>
      <c r="AN155" s="73"/>
      <c r="AO155" s="73"/>
      <c r="AP155" s="73"/>
      <c r="AQ155" s="73"/>
      <c r="AR155" s="73"/>
      <c r="AS155" s="73"/>
      <c r="AT155" s="73"/>
      <c r="AU155" s="73"/>
      <c r="AV155" s="73"/>
      <c r="AW155" s="73"/>
    </row>
    <row r="156" spans="1:49">
      <c r="B156" s="47"/>
      <c r="C156" s="47"/>
      <c r="D156" s="47"/>
      <c r="E156" s="47"/>
      <c r="F156" s="47"/>
      <c r="G156" s="73"/>
      <c r="H156" s="73"/>
      <c r="I156" s="73"/>
      <c r="J156" s="73"/>
      <c r="K156" s="73"/>
      <c r="L156" s="73"/>
      <c r="M156" s="73"/>
      <c r="N156" s="73"/>
      <c r="O156" s="73"/>
      <c r="P156" s="73"/>
      <c r="Q156" s="73"/>
      <c r="R156" s="73"/>
      <c r="S156" s="73"/>
      <c r="T156" s="73"/>
      <c r="U156" s="73"/>
      <c r="V156" s="73"/>
      <c r="W156" s="73"/>
      <c r="X156" s="73"/>
      <c r="Y156" s="73"/>
      <c r="Z156" s="73"/>
      <c r="AA156" s="73"/>
      <c r="AB156" s="73"/>
      <c r="AC156" s="73"/>
      <c r="AD156" s="73"/>
      <c r="AE156" s="73"/>
      <c r="AF156" s="73"/>
      <c r="AG156" s="73"/>
      <c r="AH156" s="73"/>
      <c r="AI156" s="73"/>
      <c r="AJ156" s="73"/>
      <c r="AK156" s="73"/>
      <c r="AL156" s="73"/>
      <c r="AM156" s="73"/>
      <c r="AN156" s="73"/>
      <c r="AO156" s="73"/>
      <c r="AP156" s="73"/>
      <c r="AQ156" s="73"/>
      <c r="AR156" s="73"/>
      <c r="AS156" s="73"/>
      <c r="AT156" s="73"/>
      <c r="AU156" s="73"/>
      <c r="AV156" s="73"/>
      <c r="AW156" s="73"/>
    </row>
    <row r="157" spans="1:49">
      <c r="B157" s="47"/>
      <c r="C157" s="47"/>
      <c r="D157" s="47"/>
      <c r="E157" s="47"/>
      <c r="F157" s="47"/>
      <c r="G157" s="73"/>
      <c r="H157" s="73"/>
      <c r="I157" s="73"/>
      <c r="J157" s="73"/>
      <c r="K157" s="73"/>
      <c r="L157" s="73"/>
      <c r="M157" s="73"/>
      <c r="N157" s="73"/>
      <c r="O157" s="73"/>
      <c r="P157" s="73"/>
      <c r="Q157" s="73"/>
      <c r="R157" s="73"/>
      <c r="S157" s="73"/>
      <c r="T157" s="73"/>
      <c r="U157" s="73"/>
      <c r="V157" s="73"/>
      <c r="W157" s="73"/>
      <c r="X157" s="73"/>
      <c r="Y157" s="73"/>
      <c r="Z157" s="73"/>
      <c r="AA157" s="73"/>
      <c r="AB157" s="73"/>
      <c r="AC157" s="73"/>
      <c r="AD157" s="73"/>
      <c r="AE157" s="73"/>
      <c r="AF157" s="73"/>
      <c r="AG157" s="73"/>
      <c r="AH157" s="73"/>
      <c r="AI157" s="73"/>
      <c r="AJ157" s="73"/>
      <c r="AK157" s="73"/>
      <c r="AL157" s="73"/>
      <c r="AM157" s="73"/>
      <c r="AN157" s="73"/>
      <c r="AO157" s="73"/>
      <c r="AP157" s="73"/>
      <c r="AQ157" s="73"/>
      <c r="AR157" s="73"/>
      <c r="AS157" s="73"/>
      <c r="AT157" s="73"/>
      <c r="AU157" s="73"/>
      <c r="AV157" s="73"/>
      <c r="AW157" s="73"/>
    </row>
    <row r="158" spans="1:49">
      <c r="G158" s="73"/>
      <c r="H158" s="73"/>
      <c r="I158" s="73"/>
      <c r="J158" s="73"/>
      <c r="K158" s="73"/>
      <c r="L158" s="73"/>
      <c r="M158" s="73"/>
      <c r="N158" s="73"/>
      <c r="O158" s="73"/>
      <c r="P158" s="73"/>
      <c r="Q158" s="73"/>
      <c r="R158" s="73"/>
      <c r="S158" s="73"/>
      <c r="T158" s="73"/>
      <c r="U158" s="73"/>
      <c r="V158" s="73"/>
      <c r="W158" s="73"/>
      <c r="X158" s="73"/>
      <c r="Y158" s="73"/>
      <c r="Z158" s="73"/>
      <c r="AA158" s="73"/>
      <c r="AB158" s="73"/>
      <c r="AC158" s="73"/>
      <c r="AD158" s="73"/>
      <c r="AE158" s="73"/>
      <c r="AF158" s="73"/>
      <c r="AG158" s="73"/>
      <c r="AH158" s="73"/>
      <c r="AI158" s="73"/>
      <c r="AJ158" s="73"/>
      <c r="AK158" s="73"/>
      <c r="AL158" s="73"/>
      <c r="AM158" s="73"/>
      <c r="AN158" s="73"/>
      <c r="AO158" s="73"/>
      <c r="AP158" s="73"/>
      <c r="AQ158" s="73"/>
      <c r="AR158" s="73"/>
      <c r="AS158" s="73"/>
      <c r="AT158" s="73"/>
      <c r="AU158" s="73"/>
      <c r="AV158" s="73"/>
      <c r="AW158" s="73"/>
    </row>
    <row r="159" spans="1:49">
      <c r="G159" s="73"/>
      <c r="H159" s="73"/>
      <c r="I159" s="73"/>
      <c r="J159" s="73"/>
      <c r="K159" s="73"/>
      <c r="L159" s="73"/>
      <c r="M159" s="73"/>
      <c r="N159" s="73"/>
      <c r="O159" s="73"/>
      <c r="P159" s="73"/>
      <c r="Q159" s="73"/>
      <c r="R159" s="73"/>
      <c r="S159" s="73"/>
      <c r="T159" s="73"/>
      <c r="U159" s="73"/>
      <c r="V159" s="73"/>
      <c r="W159" s="73"/>
      <c r="X159" s="73"/>
      <c r="Y159" s="73"/>
      <c r="Z159" s="73"/>
      <c r="AA159" s="73"/>
      <c r="AB159" s="73"/>
      <c r="AC159" s="73"/>
      <c r="AD159" s="73"/>
      <c r="AE159" s="73"/>
      <c r="AF159" s="73"/>
      <c r="AG159" s="73"/>
      <c r="AH159" s="73"/>
      <c r="AI159" s="73"/>
      <c r="AJ159" s="73"/>
      <c r="AK159" s="73"/>
      <c r="AL159" s="73"/>
      <c r="AM159" s="73"/>
      <c r="AN159" s="73"/>
      <c r="AO159" s="73"/>
      <c r="AP159" s="73"/>
      <c r="AQ159" s="73"/>
      <c r="AR159" s="73"/>
      <c r="AS159" s="73"/>
      <c r="AT159" s="73"/>
      <c r="AU159" s="73"/>
      <c r="AV159" s="73"/>
      <c r="AW159" s="73"/>
    </row>
    <row r="160" spans="1:49">
      <c r="G160" s="73"/>
      <c r="H160" s="73"/>
      <c r="I160" s="73"/>
      <c r="J160" s="73"/>
      <c r="K160" s="73"/>
      <c r="L160" s="73"/>
      <c r="M160" s="73"/>
      <c r="N160" s="73"/>
      <c r="O160" s="73"/>
      <c r="P160" s="73"/>
      <c r="Q160" s="73"/>
      <c r="R160" s="73"/>
      <c r="S160" s="73"/>
      <c r="T160" s="73"/>
      <c r="U160" s="73"/>
      <c r="V160" s="73"/>
      <c r="W160" s="73"/>
      <c r="X160" s="73"/>
      <c r="Y160" s="73"/>
      <c r="Z160" s="73"/>
      <c r="AA160" s="73"/>
      <c r="AB160" s="73"/>
      <c r="AC160" s="73"/>
      <c r="AD160" s="73"/>
      <c r="AE160" s="73"/>
      <c r="AF160" s="73"/>
      <c r="AG160" s="73"/>
      <c r="AH160" s="73"/>
      <c r="AI160" s="73"/>
      <c r="AJ160" s="73"/>
      <c r="AK160" s="73"/>
      <c r="AL160" s="73"/>
      <c r="AM160" s="73"/>
      <c r="AN160" s="73"/>
      <c r="AO160" s="73"/>
      <c r="AP160" s="73"/>
      <c r="AQ160" s="73"/>
      <c r="AR160" s="73"/>
      <c r="AS160" s="73"/>
      <c r="AT160" s="73"/>
      <c r="AU160" s="73"/>
      <c r="AV160" s="73"/>
      <c r="AW160" s="73"/>
    </row>
    <row r="161" spans="7:49">
      <c r="G161" s="73"/>
      <c r="H161" s="73"/>
      <c r="I161" s="73"/>
      <c r="J161" s="73"/>
      <c r="K161" s="73"/>
      <c r="L161" s="73"/>
      <c r="M161" s="73"/>
      <c r="N161" s="73"/>
      <c r="O161" s="73"/>
      <c r="P161" s="73"/>
      <c r="Q161" s="73"/>
      <c r="R161" s="73"/>
      <c r="S161" s="73"/>
      <c r="T161" s="73"/>
      <c r="U161" s="73"/>
      <c r="V161" s="73"/>
      <c r="W161" s="73"/>
      <c r="X161" s="73"/>
      <c r="Y161" s="73"/>
      <c r="Z161" s="73"/>
      <c r="AA161" s="73"/>
      <c r="AB161" s="73"/>
      <c r="AC161" s="73"/>
      <c r="AD161" s="73"/>
      <c r="AE161" s="73"/>
      <c r="AF161" s="73"/>
      <c r="AG161" s="73"/>
      <c r="AH161" s="73"/>
      <c r="AI161" s="73"/>
      <c r="AJ161" s="73"/>
      <c r="AK161" s="73"/>
      <c r="AL161" s="73"/>
      <c r="AM161" s="73"/>
      <c r="AN161" s="73"/>
      <c r="AO161" s="73"/>
      <c r="AP161" s="73"/>
      <c r="AQ161" s="73"/>
      <c r="AR161" s="73"/>
      <c r="AS161" s="73"/>
      <c r="AT161" s="73"/>
      <c r="AU161" s="73"/>
      <c r="AV161" s="73"/>
      <c r="AW161" s="73"/>
    </row>
    <row r="162" spans="7:49">
      <c r="G162" s="73"/>
      <c r="H162" s="73"/>
      <c r="I162" s="73"/>
      <c r="J162" s="73"/>
      <c r="K162" s="73"/>
      <c r="L162" s="73"/>
      <c r="M162" s="73"/>
      <c r="N162" s="73"/>
      <c r="O162" s="73"/>
      <c r="P162" s="73"/>
      <c r="Q162" s="73"/>
      <c r="R162" s="73"/>
      <c r="S162" s="73"/>
      <c r="T162" s="73"/>
      <c r="U162" s="73"/>
      <c r="V162" s="73"/>
      <c r="W162" s="73"/>
      <c r="X162" s="73"/>
      <c r="Y162" s="73"/>
      <c r="Z162" s="73"/>
      <c r="AA162" s="73"/>
      <c r="AB162" s="73"/>
      <c r="AC162" s="73"/>
      <c r="AD162" s="73"/>
      <c r="AE162" s="73"/>
      <c r="AF162" s="73"/>
      <c r="AG162" s="73"/>
      <c r="AH162" s="73"/>
      <c r="AI162" s="73"/>
      <c r="AJ162" s="73"/>
      <c r="AK162" s="73"/>
      <c r="AL162" s="73"/>
      <c r="AM162" s="73"/>
      <c r="AN162" s="73"/>
      <c r="AO162" s="73"/>
      <c r="AP162" s="73"/>
      <c r="AQ162" s="73"/>
      <c r="AR162" s="73"/>
      <c r="AS162" s="73"/>
      <c r="AT162" s="73"/>
      <c r="AU162" s="73"/>
      <c r="AV162" s="73"/>
      <c r="AW162" s="73"/>
    </row>
    <row r="163" spans="7:49">
      <c r="G163" s="73"/>
      <c r="H163" s="73"/>
      <c r="I163" s="73"/>
      <c r="J163" s="73"/>
      <c r="K163" s="73"/>
      <c r="L163" s="73"/>
      <c r="M163" s="73"/>
      <c r="N163" s="73"/>
      <c r="O163" s="73"/>
      <c r="P163" s="73"/>
      <c r="Q163" s="73"/>
      <c r="R163" s="73"/>
      <c r="S163" s="73"/>
      <c r="T163" s="73"/>
      <c r="U163" s="73"/>
      <c r="V163" s="73"/>
      <c r="W163" s="73"/>
      <c r="X163" s="73"/>
      <c r="Y163" s="73"/>
      <c r="Z163" s="73"/>
      <c r="AA163" s="73"/>
      <c r="AB163" s="73"/>
      <c r="AC163" s="73"/>
      <c r="AD163" s="73"/>
      <c r="AE163" s="73"/>
      <c r="AF163" s="73"/>
      <c r="AG163" s="73"/>
      <c r="AH163" s="73"/>
      <c r="AI163" s="73"/>
      <c r="AJ163" s="73"/>
      <c r="AK163" s="73"/>
      <c r="AL163" s="73"/>
      <c r="AM163" s="73"/>
      <c r="AN163" s="73"/>
      <c r="AO163" s="73"/>
      <c r="AP163" s="73"/>
      <c r="AQ163" s="73"/>
      <c r="AR163" s="73"/>
      <c r="AS163" s="73"/>
      <c r="AT163" s="73"/>
      <c r="AU163" s="73"/>
      <c r="AV163" s="73"/>
      <c r="AW163" s="73"/>
    </row>
    <row r="164" spans="7:49">
      <c r="G164" s="73"/>
      <c r="H164" s="73"/>
      <c r="I164" s="73"/>
      <c r="J164" s="73"/>
      <c r="K164" s="73"/>
      <c r="L164" s="73"/>
      <c r="M164" s="73"/>
      <c r="N164" s="73"/>
      <c r="O164" s="73"/>
      <c r="P164" s="73"/>
      <c r="Q164" s="73"/>
      <c r="R164" s="73"/>
      <c r="S164" s="73"/>
      <c r="T164" s="73"/>
      <c r="U164" s="73"/>
      <c r="V164" s="73"/>
      <c r="W164" s="73"/>
      <c r="X164" s="73"/>
      <c r="Y164" s="73"/>
      <c r="Z164" s="73"/>
      <c r="AA164" s="73"/>
      <c r="AB164" s="73"/>
      <c r="AC164" s="73"/>
      <c r="AD164" s="73"/>
      <c r="AE164" s="73"/>
      <c r="AF164" s="73"/>
      <c r="AG164" s="73"/>
      <c r="AH164" s="73"/>
      <c r="AI164" s="73"/>
      <c r="AJ164" s="73"/>
      <c r="AK164" s="73"/>
      <c r="AL164" s="73"/>
      <c r="AM164" s="73"/>
      <c r="AN164" s="73"/>
      <c r="AO164" s="73"/>
      <c r="AP164" s="73"/>
      <c r="AQ164" s="73"/>
      <c r="AR164" s="73"/>
      <c r="AS164" s="73"/>
      <c r="AT164" s="73"/>
      <c r="AU164" s="73"/>
      <c r="AV164" s="73"/>
      <c r="AW164" s="73"/>
    </row>
    <row r="165" spans="7:49">
      <c r="G165" s="73"/>
      <c r="H165" s="73"/>
      <c r="I165" s="73"/>
      <c r="J165" s="73"/>
      <c r="K165" s="73"/>
      <c r="L165" s="73"/>
      <c r="M165" s="73"/>
      <c r="N165" s="73"/>
      <c r="O165" s="73"/>
      <c r="P165" s="73"/>
      <c r="Q165" s="73"/>
      <c r="R165" s="73"/>
      <c r="S165" s="73"/>
      <c r="T165" s="73"/>
      <c r="U165" s="73"/>
      <c r="V165" s="73"/>
      <c r="W165" s="73"/>
      <c r="X165" s="73"/>
      <c r="Y165" s="73"/>
      <c r="Z165" s="73"/>
      <c r="AA165" s="73"/>
      <c r="AB165" s="73"/>
      <c r="AC165" s="73"/>
      <c r="AD165" s="73"/>
      <c r="AE165" s="73"/>
      <c r="AF165" s="73"/>
      <c r="AG165" s="73"/>
      <c r="AH165" s="73"/>
      <c r="AI165" s="73"/>
      <c r="AJ165" s="73"/>
      <c r="AK165" s="73"/>
      <c r="AL165" s="73"/>
      <c r="AM165" s="73"/>
      <c r="AN165" s="73"/>
      <c r="AO165" s="73"/>
      <c r="AP165" s="73"/>
      <c r="AQ165" s="73"/>
      <c r="AR165" s="73"/>
      <c r="AS165" s="73"/>
      <c r="AT165" s="73"/>
      <c r="AU165" s="73"/>
      <c r="AV165" s="73"/>
      <c r="AW165" s="73"/>
    </row>
    <row r="166" spans="7:49">
      <c r="G166" s="73"/>
      <c r="H166" s="73"/>
      <c r="I166" s="73"/>
      <c r="J166" s="73"/>
      <c r="K166" s="73"/>
      <c r="L166" s="73"/>
      <c r="M166" s="73"/>
      <c r="N166" s="73"/>
      <c r="O166" s="73"/>
      <c r="P166" s="73"/>
      <c r="Q166" s="73"/>
      <c r="R166" s="73"/>
      <c r="S166" s="73"/>
      <c r="T166" s="73"/>
      <c r="U166" s="73"/>
      <c r="V166" s="73"/>
      <c r="W166" s="73"/>
      <c r="X166" s="73"/>
      <c r="Y166" s="73"/>
      <c r="Z166" s="73"/>
      <c r="AA166" s="73"/>
      <c r="AB166" s="73"/>
      <c r="AC166" s="73"/>
      <c r="AD166" s="73"/>
      <c r="AE166" s="73"/>
      <c r="AF166" s="73"/>
      <c r="AG166" s="73"/>
      <c r="AH166" s="73"/>
      <c r="AI166" s="73"/>
      <c r="AJ166" s="73"/>
      <c r="AK166" s="73"/>
      <c r="AL166" s="73"/>
      <c r="AM166" s="73"/>
      <c r="AN166" s="73"/>
      <c r="AO166" s="73"/>
      <c r="AP166" s="73"/>
      <c r="AQ166" s="73"/>
      <c r="AR166" s="73"/>
      <c r="AS166" s="73"/>
      <c r="AT166" s="73"/>
      <c r="AU166" s="73"/>
      <c r="AV166" s="73"/>
      <c r="AW166" s="73"/>
    </row>
    <row r="167" spans="7:49">
      <c r="G167" s="73"/>
      <c r="H167" s="73"/>
      <c r="I167" s="73"/>
      <c r="J167" s="73"/>
      <c r="K167" s="73"/>
      <c r="L167" s="73"/>
      <c r="M167" s="73"/>
      <c r="N167" s="73"/>
      <c r="O167" s="73"/>
      <c r="P167" s="73"/>
      <c r="Q167" s="73"/>
      <c r="R167" s="73"/>
      <c r="S167" s="73"/>
      <c r="T167" s="73"/>
      <c r="U167" s="73"/>
      <c r="V167" s="73"/>
      <c r="W167" s="73"/>
      <c r="X167" s="73"/>
      <c r="Y167" s="73"/>
      <c r="Z167" s="73"/>
      <c r="AA167" s="73"/>
      <c r="AB167" s="73"/>
      <c r="AC167" s="73"/>
      <c r="AD167" s="73"/>
      <c r="AE167" s="73"/>
      <c r="AF167" s="73"/>
      <c r="AG167" s="73"/>
      <c r="AH167" s="73"/>
      <c r="AI167" s="73"/>
      <c r="AJ167" s="73"/>
      <c r="AK167" s="73"/>
      <c r="AL167" s="73"/>
      <c r="AM167" s="73"/>
      <c r="AN167" s="73"/>
      <c r="AO167" s="73"/>
      <c r="AP167" s="73"/>
      <c r="AQ167" s="73"/>
      <c r="AR167" s="73"/>
      <c r="AS167" s="73"/>
      <c r="AT167" s="73"/>
      <c r="AU167" s="73"/>
      <c r="AV167" s="73"/>
      <c r="AW167" s="73"/>
    </row>
    <row r="168" spans="7:49">
      <c r="G168" s="73"/>
      <c r="H168" s="73"/>
      <c r="I168" s="73"/>
      <c r="J168" s="73"/>
      <c r="K168" s="73"/>
      <c r="L168" s="73"/>
      <c r="M168" s="73"/>
      <c r="N168" s="73"/>
      <c r="O168" s="73"/>
      <c r="P168" s="73"/>
      <c r="Q168" s="73"/>
      <c r="R168" s="73"/>
      <c r="S168" s="73"/>
      <c r="T168" s="73"/>
      <c r="U168" s="73"/>
      <c r="V168" s="73"/>
      <c r="W168" s="73"/>
      <c r="X168" s="73"/>
      <c r="Y168" s="73"/>
      <c r="Z168" s="73"/>
      <c r="AA168" s="73"/>
      <c r="AB168" s="73"/>
      <c r="AC168" s="73"/>
      <c r="AD168" s="73"/>
      <c r="AE168" s="73"/>
      <c r="AF168" s="73"/>
      <c r="AG168" s="73"/>
      <c r="AH168" s="73"/>
      <c r="AI168" s="73"/>
      <c r="AJ168" s="73"/>
      <c r="AK168" s="73"/>
      <c r="AL168" s="73"/>
      <c r="AM168" s="73"/>
      <c r="AN168" s="73"/>
      <c r="AO168" s="73"/>
      <c r="AP168" s="73"/>
      <c r="AQ168" s="73"/>
      <c r="AR168" s="73"/>
      <c r="AS168" s="73"/>
      <c r="AT168" s="73"/>
      <c r="AU168" s="73"/>
      <c r="AV168" s="73"/>
      <c r="AW168" s="73"/>
    </row>
    <row r="169" spans="7:49">
      <c r="G169" s="73"/>
      <c r="H169" s="73"/>
      <c r="I169" s="73"/>
      <c r="J169" s="73"/>
      <c r="K169" s="73"/>
      <c r="L169" s="73"/>
      <c r="M169" s="73"/>
      <c r="N169" s="73"/>
      <c r="O169" s="73"/>
      <c r="P169" s="73"/>
      <c r="Q169" s="73"/>
      <c r="R169" s="73"/>
      <c r="S169" s="73"/>
      <c r="T169" s="73"/>
      <c r="U169" s="73"/>
      <c r="V169" s="73"/>
      <c r="W169" s="73"/>
      <c r="X169" s="73"/>
      <c r="Y169" s="73"/>
      <c r="Z169" s="73"/>
      <c r="AA169" s="73"/>
      <c r="AB169" s="73"/>
      <c r="AC169" s="73"/>
      <c r="AD169" s="73"/>
      <c r="AE169" s="73"/>
      <c r="AF169" s="73"/>
      <c r="AG169" s="73"/>
      <c r="AH169" s="73"/>
      <c r="AI169" s="73"/>
      <c r="AJ169" s="73"/>
      <c r="AK169" s="73"/>
      <c r="AL169" s="73"/>
      <c r="AM169" s="73"/>
      <c r="AN169" s="73"/>
      <c r="AO169" s="73"/>
      <c r="AP169" s="73"/>
      <c r="AQ169" s="73"/>
      <c r="AR169" s="73"/>
      <c r="AS169" s="73"/>
      <c r="AT169" s="73"/>
      <c r="AU169" s="73"/>
      <c r="AV169" s="73"/>
      <c r="AW169" s="73"/>
    </row>
  </sheetData>
  <mergeCells count="20">
    <mergeCell ref="A141:F141"/>
    <mergeCell ref="A142:F142"/>
    <mergeCell ref="A143:F143"/>
    <mergeCell ref="A68:E68"/>
    <mergeCell ref="B145:C147"/>
    <mergeCell ref="D145:E147"/>
    <mergeCell ref="B127:E127"/>
    <mergeCell ref="B135:E135"/>
    <mergeCell ref="A14:E14"/>
    <mergeCell ref="A16:E16"/>
    <mergeCell ref="A18:E18"/>
    <mergeCell ref="A61:E61"/>
    <mergeCell ref="A3:F3"/>
    <mergeCell ref="A4:F4"/>
    <mergeCell ref="A6:F6"/>
    <mergeCell ref="B8:F8"/>
    <mergeCell ref="B10:F10"/>
    <mergeCell ref="B11:F11"/>
    <mergeCell ref="B9:F9"/>
    <mergeCell ref="A7:F7"/>
  </mergeCells>
  <pageMargins left="0.7" right="0.7" top="0.75" bottom="0.75" header="0.3" footer="0.3"/>
  <pageSetup paperSize="9" scale="54" fitToHeight="0" orientation="portrait" r:id="rId1"/>
  <rowBreaks count="2" manualBreakCount="2">
    <brk id="60" max="5" man="1"/>
    <brk id="12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3</vt:lpstr>
      <vt:lpstr>'3'!Область_печати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2026-01-14T04:09:59Z</dcterms:modified>
</cp:coreProperties>
</file>